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showInkAnnotation="0" defaultThemeVersion="124226"/>
  <bookViews>
    <workbookView xWindow="120" yWindow="120" windowWidth="9720" windowHeight="7320"/>
  </bookViews>
  <sheets>
    <sheet name="са5" sheetId="14" r:id="rId1"/>
  </sheets>
  <calcPr calcId="125725"/>
</workbook>
</file>

<file path=xl/calcChain.xml><?xml version="1.0" encoding="utf-8"?>
<calcChain xmlns="http://schemas.openxmlformats.org/spreadsheetml/2006/main">
  <c r="D61" i="14"/>
  <c r="E59"/>
  <c r="D17" s="1"/>
  <c r="D81" l="1"/>
  <c r="D84"/>
  <c r="D16" l="1"/>
  <c r="D105"/>
  <c r="D95"/>
  <c r="A44"/>
  <c r="A47" s="1"/>
  <c r="D20"/>
  <c r="A14"/>
  <c r="A15" s="1"/>
  <c r="A16" s="1"/>
  <c r="A17" s="1"/>
  <c r="A18" s="1"/>
  <c r="A19" s="1"/>
  <c r="A20" s="1"/>
  <c r="A21" s="1"/>
  <c r="A22" s="1"/>
  <c r="A23" s="1"/>
  <c r="A24" s="1"/>
  <c r="A25" s="1"/>
  <c r="A26" s="1"/>
  <c r="A27" s="1"/>
  <c r="A28" s="1"/>
  <c r="A29" s="1"/>
  <c r="D26" l="1"/>
  <c r="D27" s="1"/>
  <c r="A55" l="1"/>
  <c r="A61" s="1"/>
  <c r="A75" s="1"/>
  <c r="A80" s="1"/>
  <c r="A87" s="1"/>
</calcChain>
</file>

<file path=xl/sharedStrings.xml><?xml version="1.0" encoding="utf-8"?>
<sst xmlns="http://schemas.openxmlformats.org/spreadsheetml/2006/main" count="183" uniqueCount="95">
  <si>
    <t>ОБЩЕСТВО С ОГРАНИЧЕННОЙ ОТВЕТСТВЕННОСТЬЮ</t>
  </si>
  <si>
    <t>№</t>
  </si>
  <si>
    <t>Наименование параметра</t>
  </si>
  <si>
    <t>Ед.изм.</t>
  </si>
  <si>
    <t>Значение</t>
  </si>
  <si>
    <t>п/п</t>
  </si>
  <si>
    <t>-</t>
  </si>
  <si>
    <t>Дата отчетного периода</t>
  </si>
  <si>
    <t>Дата конца отчетного периода</t>
  </si>
  <si>
    <t>Общая информация о выполняемых работах (оказываемых услугах) по содержанию и</t>
  </si>
  <si>
    <t>текущему ремонту общего имущества</t>
  </si>
  <si>
    <t>в отчетном периоде:</t>
  </si>
  <si>
    <t>Информация о наличии претензий по качеству выполненных работ (оказанных услуг)</t>
  </si>
  <si>
    <t>Количество поступивших претензий</t>
  </si>
  <si>
    <t>Количество удовлетворенных претензий</t>
  </si>
  <si>
    <t>Количество претензий, в удовлетворении которых отказано</t>
  </si>
  <si>
    <t>Сумма произведенного перерасчета</t>
  </si>
  <si>
    <t>руб.</t>
  </si>
  <si>
    <t>Информация о ведении претензионно-исковой работы в отношении потребителей-должников</t>
  </si>
  <si>
    <t>Направлено претензий потребителям-должникам</t>
  </si>
  <si>
    <t>Направлено исковых заявлений</t>
  </si>
  <si>
    <t>Получено денежных средств по результатам претензионно-исковой работы</t>
  </si>
  <si>
    <t>Дератизация и дезинсекция по уничтожению грызунов и насекомых</t>
  </si>
  <si>
    <t>Обслуживание дымоходов и вентиляционных шахт</t>
  </si>
  <si>
    <t>Санитарное обслуживание домовладений (уборка придомовой территории)</t>
  </si>
  <si>
    <t>ТЕКУЩИЙ РЕМОНТ,всего</t>
  </si>
  <si>
    <t>Выполненные работы (оказанные услуги) по содержанию общего имущества и текущему ремонту</t>
  </si>
  <si>
    <t>Уборка мест общего пользования</t>
  </si>
  <si>
    <t>по графику</t>
  </si>
  <si>
    <t>ежедневно</t>
  </si>
  <si>
    <t>Сбор,обезвреживание ртутьсодержащих ламп</t>
  </si>
  <si>
    <t>ежедневно, кроме выходных и праздничных дней</t>
  </si>
  <si>
    <t>Услуги по управлению по ст. Содержание жилья</t>
  </si>
  <si>
    <t xml:space="preserve">Содержание конструктивных элеменов зданий и обслуживание </t>
  </si>
  <si>
    <t xml:space="preserve">ХВС в целях содержания общего имущества дома </t>
  </si>
  <si>
    <t>ГВС в целях содержания  общего имущества дома</t>
  </si>
  <si>
    <t>Электроэнергия  в целях содержания  общего имущества дома</t>
  </si>
  <si>
    <t>шт</t>
  </si>
  <si>
    <t>Водоотведение в целях содержания  общего имущества дома</t>
  </si>
  <si>
    <t>"УК "Монолит"</t>
  </si>
  <si>
    <t>Переходящие остатки денежных средств (на начало периода):</t>
  </si>
  <si>
    <t xml:space="preserve">    -    переплата потребителями</t>
  </si>
  <si>
    <t xml:space="preserve">    -    задолженность потребителей</t>
  </si>
  <si>
    <t>Начислено за работы (услуги) по содержанию и текущему ремонту, в т.ч.</t>
  </si>
  <si>
    <t xml:space="preserve">    -    за содержание дома</t>
  </si>
  <si>
    <t xml:space="preserve">    -    за текущий ремонт</t>
  </si>
  <si>
    <t xml:space="preserve">    -    за услуги управления</t>
  </si>
  <si>
    <t>Получено денежных средств, в т.ч.:</t>
  </si>
  <si>
    <t xml:space="preserve">    -    денежных средств от потребителей</t>
  </si>
  <si>
    <t xml:space="preserve">    -    целевых взносов от потребителей</t>
  </si>
  <si>
    <t xml:space="preserve">    -    субсидий</t>
  </si>
  <si>
    <t xml:space="preserve">    -    денежных средств от использования общего имущества</t>
  </si>
  <si>
    <t xml:space="preserve">    -    прочие поступления</t>
  </si>
  <si>
    <t>Всего денежных средств с учетом остатков</t>
  </si>
  <si>
    <t>Переходящие остатки денежных средств (на конец периода):</t>
  </si>
  <si>
    <t xml:space="preserve">    -   переплата потребителями</t>
  </si>
  <si>
    <t xml:space="preserve">    -   задолженность потребителей</t>
  </si>
  <si>
    <t>Общая информация по предоставленным коммунальным услугам</t>
  </si>
  <si>
    <t>Переходящие остатки денежных средств (на начало периода), в т.ч.</t>
  </si>
  <si>
    <t>Переходящие остатки денежных средств (на конец периода), в т.ч.</t>
  </si>
  <si>
    <t>Водоснабжение:</t>
  </si>
  <si>
    <t>Единица измерения</t>
  </si>
  <si>
    <t>куб.м.</t>
  </si>
  <si>
    <t>Общий объем потребления</t>
  </si>
  <si>
    <t>Начислено потребителям</t>
  </si>
  <si>
    <t>Оплачено потребителями</t>
  </si>
  <si>
    <t>Задолженность потребителей</t>
  </si>
  <si>
    <t>Начислено поставщиком коммунального ресурса</t>
  </si>
  <si>
    <t>Оплачено поставщику коммунального ресурса</t>
  </si>
  <si>
    <t>Задолженность перед поставщиком коммунального ресурса</t>
  </si>
  <si>
    <t>Суммы пени и штрафов, уплаченные поставщику коммунального ресурса</t>
  </si>
  <si>
    <t>Водоотведение:</t>
  </si>
  <si>
    <t>ул. Советской Армии 5</t>
  </si>
  <si>
    <t>Содержание мест накопления ТКО</t>
  </si>
  <si>
    <t>внутридомового инженерного оборудования</t>
  </si>
  <si>
    <t>Аварийное обслуживание</t>
  </si>
  <si>
    <t>Содержание газового оборудования</t>
  </si>
  <si>
    <t>Исполнитель:  АДС ООО "Персей" (ИНН 5905025515)</t>
  </si>
  <si>
    <t>Исполнитель:  ООО "ЕвроДом" (ИНН 5905040369)</t>
  </si>
  <si>
    <t>ИП Ибрагимов Р.Г. (ИНН 590601314612)</t>
  </si>
  <si>
    <t>Информация о предоставленных коммунальных услугах (заполняется по каждой коммунальной услуге)</t>
  </si>
  <si>
    <t xml:space="preserve">                Отчет об исполнении договора управления  за 2024 год. </t>
  </si>
  <si>
    <t>01.01.2024 г.</t>
  </si>
  <si>
    <t>31.12.2024 г.</t>
  </si>
  <si>
    <t>Очистка придомовой территории с вывозом снега (05.02.2024г.)</t>
  </si>
  <si>
    <t>Очистка кровли от снега и наледи</t>
  </si>
  <si>
    <t>Замена отсекающих кранов в кв. 14</t>
  </si>
  <si>
    <t>Замена спусника на ГВС в подвале 2 расположение</t>
  </si>
  <si>
    <t>Работы по уборке и вывозу мусора от МКД во время весенней уборки</t>
  </si>
  <si>
    <t>Замена аварийных врезок на лежанке отопления на чердаке</t>
  </si>
  <si>
    <t>Диагностика, ремонт 2-й категории сложности расходомера Взлет-ЭР и замена проточной части ППРЭ Ду20</t>
  </si>
  <si>
    <t>Ремонт бойлера в подвале</t>
  </si>
  <si>
    <t>Поверка приборов учета тепловой энергии в подвале</t>
  </si>
  <si>
    <t>Очистка кровли МКД от снега и наледи</t>
  </si>
  <si>
    <t>Очистка придомовой территории от снега (25.12.2024г.)</t>
  </si>
</sst>
</file>

<file path=xl/styles.xml><?xml version="1.0" encoding="utf-8"?>
<styleSheet xmlns="http://schemas.openxmlformats.org/spreadsheetml/2006/main">
  <fonts count="14">
    <font>
      <sz val="10"/>
      <name val="Arial"/>
    </font>
    <font>
      <b/>
      <sz val="12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sz val="10"/>
      <name val="Arial Cyr"/>
    </font>
    <font>
      <sz val="10"/>
      <name val="Times New Roman"/>
      <family val="1"/>
      <charset val="204"/>
    </font>
    <font>
      <sz val="10"/>
      <name val="Arial"/>
      <family val="2"/>
      <charset val="204"/>
    </font>
    <font>
      <b/>
      <u/>
      <sz val="11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0.5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5" fillId="0" borderId="0"/>
  </cellStyleXfs>
  <cellXfs count="91">
    <xf numFmtId="0" fontId="0" fillId="0" borderId="0" xfId="0"/>
    <xf numFmtId="4" fontId="0" fillId="0" borderId="0" xfId="0" applyNumberFormat="1"/>
    <xf numFmtId="0" fontId="4" fillId="0" borderId="1" xfId="0" applyFont="1" applyBorder="1" applyAlignment="1">
      <alignment horizontal="center"/>
    </xf>
    <xf numFmtId="4" fontId="4" fillId="0" borderId="1" xfId="0" applyNumberFormat="1" applyFont="1" applyFill="1" applyBorder="1" applyAlignment="1">
      <alignment horizontal="center"/>
    </xf>
    <xf numFmtId="0" fontId="4" fillId="0" borderId="2" xfId="0" applyFont="1" applyBorder="1" applyAlignment="1">
      <alignment horizontal="center"/>
    </xf>
    <xf numFmtId="4" fontId="4" fillId="0" borderId="2" xfId="0" applyNumberFormat="1" applyFont="1" applyBorder="1" applyAlignment="1">
      <alignment horizontal="center"/>
    </xf>
    <xf numFmtId="0" fontId="4" fillId="0" borderId="3" xfId="0" applyFont="1" applyFill="1" applyBorder="1" applyAlignment="1">
      <alignment horizontal="center"/>
    </xf>
    <xf numFmtId="0" fontId="4" fillId="0" borderId="3" xfId="0" applyFont="1" applyFill="1" applyBorder="1"/>
    <xf numFmtId="4" fontId="4" fillId="0" borderId="3" xfId="0" applyNumberFormat="1" applyFont="1" applyFill="1" applyBorder="1" applyAlignment="1">
      <alignment horizontal="center"/>
    </xf>
    <xf numFmtId="0" fontId="4" fillId="0" borderId="3" xfId="0" applyFont="1" applyFill="1" applyBorder="1" applyAlignment="1">
      <alignment horizontal="left"/>
    </xf>
    <xf numFmtId="0" fontId="3" fillId="0" borderId="3" xfId="0" applyFont="1" applyFill="1" applyBorder="1"/>
    <xf numFmtId="0" fontId="4" fillId="0" borderId="0" xfId="0" applyFont="1"/>
    <xf numFmtId="4" fontId="4" fillId="0" borderId="0" xfId="0" applyNumberFormat="1" applyFont="1"/>
    <xf numFmtId="0" fontId="3" fillId="0" borderId="3" xfId="0" applyFont="1" applyFill="1" applyBorder="1" applyAlignment="1">
      <alignment horizontal="left"/>
    </xf>
    <xf numFmtId="0" fontId="4" fillId="0" borderId="4" xfId="0" applyFont="1" applyFill="1" applyBorder="1"/>
    <xf numFmtId="0" fontId="4" fillId="0" borderId="0" xfId="0" applyFont="1" applyAlignment="1">
      <alignment horizontal="center"/>
    </xf>
    <xf numFmtId="4" fontId="6" fillId="0" borderId="0" xfId="0" applyNumberFormat="1" applyFont="1"/>
    <xf numFmtId="0" fontId="3" fillId="0" borderId="3" xfId="0" applyFont="1" applyFill="1" applyBorder="1" applyAlignment="1">
      <alignment horizontal="center"/>
    </xf>
    <xf numFmtId="0" fontId="7" fillId="0" borderId="7" xfId="0" applyFont="1" applyBorder="1" applyAlignment="1">
      <alignment horizontal="center"/>
    </xf>
    <xf numFmtId="4" fontId="3" fillId="0" borderId="4" xfId="0" applyNumberFormat="1" applyFont="1" applyFill="1" applyBorder="1" applyAlignment="1">
      <alignment horizontal="left"/>
    </xf>
    <xf numFmtId="0" fontId="4" fillId="0" borderId="8" xfId="0" applyFont="1" applyFill="1" applyBorder="1" applyAlignment="1">
      <alignment horizontal="center"/>
    </xf>
    <xf numFmtId="0" fontId="4" fillId="0" borderId="9" xfId="0" applyFont="1" applyFill="1" applyBorder="1"/>
    <xf numFmtId="0" fontId="8" fillId="0" borderId="4" xfId="0" applyFont="1" applyFill="1" applyBorder="1"/>
    <xf numFmtId="0" fontId="3" fillId="0" borderId="6" xfId="0" applyFont="1" applyFill="1" applyBorder="1" applyAlignment="1">
      <alignment horizontal="left"/>
    </xf>
    <xf numFmtId="4" fontId="9" fillId="0" borderId="3" xfId="0" applyNumberFormat="1" applyFont="1" applyFill="1" applyBorder="1" applyAlignment="1">
      <alignment horizontal="right"/>
    </xf>
    <xf numFmtId="4" fontId="10" fillId="0" borderId="3" xfId="0" applyNumberFormat="1" applyFont="1" applyFill="1" applyBorder="1" applyAlignment="1">
      <alignment horizontal="center"/>
    </xf>
    <xf numFmtId="0" fontId="4" fillId="3" borderId="3" xfId="0" applyFont="1" applyFill="1" applyBorder="1"/>
    <xf numFmtId="4" fontId="10" fillId="0" borderId="3" xfId="0" applyNumberFormat="1" applyFont="1" applyFill="1" applyBorder="1" applyAlignment="1">
      <alignment horizontal="right"/>
    </xf>
    <xf numFmtId="0" fontId="7" fillId="0" borderId="0" xfId="0" applyFont="1"/>
    <xf numFmtId="0" fontId="0" fillId="3" borderId="0" xfId="0" applyFill="1"/>
    <xf numFmtId="4" fontId="0" fillId="3" borderId="0" xfId="0" applyNumberFormat="1" applyFill="1"/>
    <xf numFmtId="4" fontId="10" fillId="3" borderId="3" xfId="0" applyNumberFormat="1" applyFont="1" applyFill="1" applyBorder="1" applyAlignment="1">
      <alignment horizontal="right"/>
    </xf>
    <xf numFmtId="0" fontId="4" fillId="0" borderId="13" xfId="0" applyFont="1" applyFill="1" applyBorder="1" applyAlignment="1">
      <alignment horizontal="center"/>
    </xf>
    <xf numFmtId="0" fontId="4" fillId="0" borderId="13" xfId="1" applyFont="1" applyBorder="1" applyAlignment="1">
      <alignment horizontal="center" vertical="center"/>
    </xf>
    <xf numFmtId="0" fontId="4" fillId="0" borderId="3" xfId="0" applyFont="1" applyBorder="1" applyAlignment="1">
      <alignment vertical="top" wrapText="1"/>
    </xf>
    <xf numFmtId="0" fontId="4" fillId="0" borderId="3" xfId="0" applyFont="1" applyBorder="1" applyAlignment="1">
      <alignment horizontal="center" vertical="center"/>
    </xf>
    <xf numFmtId="2" fontId="4" fillId="0" borderId="3" xfId="0" applyNumberFormat="1" applyFont="1" applyBorder="1" applyAlignment="1">
      <alignment horizontal="right" vertical="top" wrapText="1"/>
    </xf>
    <xf numFmtId="0" fontId="3" fillId="0" borderId="0" xfId="0" applyFont="1"/>
    <xf numFmtId="0" fontId="2" fillId="0" borderId="3" xfId="0" applyFont="1" applyFill="1" applyBorder="1" applyAlignment="1">
      <alignment horizontal="left"/>
    </xf>
    <xf numFmtId="0" fontId="6" fillId="0" borderId="3" xfId="0" applyFont="1" applyBorder="1" applyAlignment="1">
      <alignment vertical="top" wrapText="1"/>
    </xf>
    <xf numFmtId="2" fontId="6" fillId="0" borderId="3" xfId="0" applyNumberFormat="1" applyFont="1" applyBorder="1" applyAlignment="1">
      <alignment horizontal="right" vertical="top" wrapText="1"/>
    </xf>
    <xf numFmtId="0" fontId="6" fillId="0" borderId="8" xfId="0" applyFont="1" applyBorder="1" applyAlignment="1">
      <alignment vertical="top" wrapText="1"/>
    </xf>
    <xf numFmtId="0" fontId="4" fillId="0" borderId="8" xfId="0" applyFont="1" applyBorder="1" applyAlignment="1">
      <alignment horizontal="center" vertical="center"/>
    </xf>
    <xf numFmtId="2" fontId="4" fillId="0" borderId="8" xfId="0" applyNumberFormat="1" applyFont="1" applyBorder="1" applyAlignment="1">
      <alignment horizontal="right" vertical="top" wrapText="1"/>
    </xf>
    <xf numFmtId="0" fontId="4" fillId="0" borderId="2" xfId="0" applyFont="1" applyFill="1" applyBorder="1" applyAlignment="1">
      <alignment horizontal="left"/>
    </xf>
    <xf numFmtId="0" fontId="4" fillId="0" borderId="2" xfId="0" applyFont="1" applyFill="1" applyBorder="1" applyAlignment="1">
      <alignment horizontal="center"/>
    </xf>
    <xf numFmtId="2" fontId="4" fillId="0" borderId="2" xfId="0" applyNumberFormat="1" applyFont="1" applyFill="1" applyBorder="1" applyAlignment="1">
      <alignment horizontal="center"/>
    </xf>
    <xf numFmtId="0" fontId="4" fillId="0" borderId="5" xfId="1" applyFont="1" applyBorder="1" applyAlignment="1">
      <alignment horizontal="center" vertical="center"/>
    </xf>
    <xf numFmtId="0" fontId="4" fillId="2" borderId="16" xfId="0" applyFont="1" applyFill="1" applyBorder="1" applyAlignment="1">
      <alignment horizontal="center"/>
    </xf>
    <xf numFmtId="0" fontId="4" fillId="0" borderId="8" xfId="0" applyFont="1" applyFill="1" applyBorder="1"/>
    <xf numFmtId="0" fontId="4" fillId="0" borderId="2" xfId="0" applyFont="1" applyBorder="1" applyAlignment="1">
      <alignment vertical="top" wrapText="1"/>
    </xf>
    <xf numFmtId="0" fontId="3" fillId="2" borderId="16" xfId="0" applyFont="1" applyFill="1" applyBorder="1"/>
    <xf numFmtId="0" fontId="4" fillId="0" borderId="2" xfId="0" applyFont="1" applyBorder="1" applyAlignment="1">
      <alignment horizontal="center" vertical="center"/>
    </xf>
    <xf numFmtId="4" fontId="4" fillId="0" borderId="8" xfId="0" applyNumberFormat="1" applyFont="1" applyFill="1" applyBorder="1" applyAlignment="1">
      <alignment horizontal="center"/>
    </xf>
    <xf numFmtId="2" fontId="4" fillId="0" borderId="2" xfId="0" applyNumberFormat="1" applyFont="1" applyBorder="1" applyAlignment="1">
      <alignment horizontal="right" vertical="top" wrapText="1"/>
    </xf>
    <xf numFmtId="2" fontId="6" fillId="0" borderId="3" xfId="0" applyNumberFormat="1" applyFont="1" applyBorder="1" applyAlignment="1">
      <alignment horizontal="right" vertical="center" wrapText="1"/>
    </xf>
    <xf numFmtId="4" fontId="6" fillId="4" borderId="0" xfId="0" applyNumberFormat="1" applyFont="1" applyFill="1"/>
    <xf numFmtId="4" fontId="11" fillId="3" borderId="3" xfId="0" applyNumberFormat="1" applyFont="1" applyFill="1" applyBorder="1" applyAlignment="1">
      <alignment horizontal="right"/>
    </xf>
    <xf numFmtId="4" fontId="11" fillId="3" borderId="16" xfId="0" applyNumberFormat="1" applyFont="1" applyFill="1" applyBorder="1" applyAlignment="1">
      <alignment horizontal="right"/>
    </xf>
    <xf numFmtId="0" fontId="4" fillId="3" borderId="4" xfId="0" applyFont="1" applyFill="1" applyBorder="1"/>
    <xf numFmtId="0" fontId="4" fillId="3" borderId="3" xfId="0" applyFont="1" applyFill="1" applyBorder="1" applyAlignment="1">
      <alignment horizontal="center"/>
    </xf>
    <xf numFmtId="4" fontId="4" fillId="3" borderId="3" xfId="0" applyNumberFormat="1" applyFont="1" applyFill="1" applyBorder="1" applyAlignment="1">
      <alignment horizontal="right"/>
    </xf>
    <xf numFmtId="0" fontId="8" fillId="3" borderId="4" xfId="0" applyFont="1" applyFill="1" applyBorder="1"/>
    <xf numFmtId="4" fontId="4" fillId="3" borderId="3" xfId="0" applyNumberFormat="1" applyFont="1" applyFill="1" applyBorder="1" applyAlignment="1">
      <alignment horizontal="center"/>
    </xf>
    <xf numFmtId="3" fontId="4" fillId="3" borderId="3" xfId="0" applyNumberFormat="1" applyFont="1" applyFill="1" applyBorder="1" applyAlignment="1">
      <alignment horizontal="center"/>
    </xf>
    <xf numFmtId="3" fontId="10" fillId="3" borderId="3" xfId="0" applyNumberFormat="1" applyFont="1" applyFill="1" applyBorder="1" applyAlignment="1">
      <alignment horizontal="center"/>
    </xf>
    <xf numFmtId="0" fontId="3" fillId="3" borderId="13" xfId="0" applyFont="1" applyFill="1" applyBorder="1" applyAlignment="1">
      <alignment horizontal="left"/>
    </xf>
    <xf numFmtId="0" fontId="3" fillId="3" borderId="6" xfId="0" applyFont="1" applyFill="1" applyBorder="1" applyAlignment="1">
      <alignment horizontal="left"/>
    </xf>
    <xf numFmtId="0" fontId="3" fillId="3" borderId="4" xfId="0" applyFont="1" applyFill="1" applyBorder="1" applyAlignment="1">
      <alignment horizontal="left"/>
    </xf>
    <xf numFmtId="0" fontId="3" fillId="0" borderId="14" xfId="0" applyFont="1" applyFill="1" applyBorder="1" applyAlignment="1">
      <alignment horizontal="left"/>
    </xf>
    <xf numFmtId="0" fontId="3" fillId="0" borderId="15" xfId="0" applyFont="1" applyFill="1" applyBorder="1" applyAlignment="1">
      <alignment horizontal="left"/>
    </xf>
    <xf numFmtId="0" fontId="3" fillId="0" borderId="9" xfId="0" applyFont="1" applyFill="1" applyBorder="1" applyAlignment="1">
      <alignment horizontal="left"/>
    </xf>
    <xf numFmtId="0" fontId="3" fillId="0" borderId="5" xfId="0" applyFont="1" applyFill="1" applyBorder="1" applyAlignment="1">
      <alignment horizontal="left"/>
    </xf>
    <xf numFmtId="0" fontId="3" fillId="0" borderId="10" xfId="0" applyFont="1" applyFill="1" applyBorder="1" applyAlignment="1">
      <alignment horizontal="left"/>
    </xf>
    <xf numFmtId="0" fontId="3" fillId="0" borderId="12" xfId="0" applyFont="1" applyFill="1" applyBorder="1" applyAlignment="1">
      <alignment horizontal="left"/>
    </xf>
    <xf numFmtId="0" fontId="3" fillId="2" borderId="13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13" fillId="0" borderId="6" xfId="0" applyFont="1" applyFill="1" applyBorder="1" applyAlignment="1">
      <alignment horizontal="center"/>
    </xf>
    <xf numFmtId="0" fontId="13" fillId="0" borderId="4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12" fillId="0" borderId="10" xfId="0" applyFont="1" applyBorder="1" applyAlignment="1">
      <alignment horizontal="center"/>
    </xf>
    <xf numFmtId="0" fontId="12" fillId="0" borderId="12" xfId="0" applyFont="1" applyBorder="1" applyAlignment="1">
      <alignment horizontal="center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18"/>
  <sheetViews>
    <sheetView tabSelected="1" topLeftCell="A112" zoomScaleNormal="100" workbookViewId="0">
      <selection activeCell="J101" sqref="J101"/>
    </sheetView>
  </sheetViews>
  <sheetFormatPr defaultRowHeight="13.2"/>
  <cols>
    <col min="1" max="1" width="3.5546875" customWidth="1"/>
    <col min="2" max="2" width="68.44140625" customWidth="1"/>
    <col min="3" max="3" width="8.33203125" customWidth="1"/>
    <col min="4" max="4" width="18.44140625" style="1" customWidth="1"/>
    <col min="5" max="5" width="11.6640625" customWidth="1"/>
    <col min="6" max="6" width="9.6640625" bestFit="1" customWidth="1"/>
  </cols>
  <sheetData>
    <row r="1" spans="1:4" ht="15.6">
      <c r="A1" s="83" t="s">
        <v>0</v>
      </c>
      <c r="B1" s="83"/>
      <c r="C1" s="83"/>
      <c r="D1" s="83"/>
    </row>
    <row r="2" spans="1:4" ht="15.6">
      <c r="A2" s="84" t="s">
        <v>39</v>
      </c>
      <c r="B2" s="84"/>
      <c r="C2" s="84"/>
      <c r="D2" s="84"/>
    </row>
    <row r="3" spans="1:4" ht="15.6">
      <c r="A3" s="85" t="s">
        <v>81</v>
      </c>
      <c r="B3" s="86"/>
      <c r="C3" s="86"/>
      <c r="D3" s="87"/>
    </row>
    <row r="4" spans="1:4" ht="15.6">
      <c r="A4" s="88" t="s">
        <v>72</v>
      </c>
      <c r="B4" s="89"/>
      <c r="C4" s="89"/>
      <c r="D4" s="90"/>
    </row>
    <row r="5" spans="1:4" ht="13.8">
      <c r="A5" s="2" t="s">
        <v>1</v>
      </c>
      <c r="B5" s="2" t="s">
        <v>2</v>
      </c>
      <c r="C5" s="2" t="s">
        <v>3</v>
      </c>
      <c r="D5" s="3" t="s">
        <v>4</v>
      </c>
    </row>
    <row r="6" spans="1:4" ht="13.8">
      <c r="A6" s="4" t="s">
        <v>5</v>
      </c>
      <c r="B6" s="4"/>
      <c r="C6" s="4"/>
      <c r="D6" s="5"/>
    </row>
    <row r="7" spans="1:4" ht="13.8">
      <c r="A7" s="6">
        <v>1</v>
      </c>
      <c r="B7" s="7" t="s">
        <v>7</v>
      </c>
      <c r="C7" s="6" t="s">
        <v>6</v>
      </c>
      <c r="D7" s="25" t="s">
        <v>82</v>
      </c>
    </row>
    <row r="8" spans="1:4" ht="13.8">
      <c r="A8" s="6">
        <v>2</v>
      </c>
      <c r="B8" s="7" t="s">
        <v>8</v>
      </c>
      <c r="C8" s="6" t="s">
        <v>6</v>
      </c>
      <c r="D8" s="25" t="s">
        <v>83</v>
      </c>
    </row>
    <row r="9" spans="1:4" ht="13.8">
      <c r="A9" s="69" t="s">
        <v>9</v>
      </c>
      <c r="B9" s="70"/>
      <c r="C9" s="70"/>
      <c r="D9" s="71"/>
    </row>
    <row r="10" spans="1:4" ht="13.8">
      <c r="A10" s="72" t="s">
        <v>10</v>
      </c>
      <c r="B10" s="73"/>
      <c r="C10" s="73"/>
      <c r="D10" s="74"/>
    </row>
    <row r="11" spans="1:4" ht="13.8">
      <c r="A11" s="69" t="s">
        <v>9</v>
      </c>
      <c r="B11" s="70"/>
      <c r="C11" s="70"/>
      <c r="D11" s="71"/>
    </row>
    <row r="12" spans="1:4" ht="13.8">
      <c r="A12" s="72" t="s">
        <v>10</v>
      </c>
      <c r="B12" s="73"/>
      <c r="C12" s="73"/>
      <c r="D12" s="74"/>
    </row>
    <row r="13" spans="1:4" ht="13.8">
      <c r="A13" s="6">
        <v>3</v>
      </c>
      <c r="B13" s="13" t="s">
        <v>40</v>
      </c>
      <c r="C13" s="17" t="s">
        <v>17</v>
      </c>
      <c r="D13" s="57">
        <v>6394.29</v>
      </c>
    </row>
    <row r="14" spans="1:4" ht="13.8">
      <c r="A14" s="6">
        <f>A13+1</f>
        <v>4</v>
      </c>
      <c r="B14" s="7" t="s">
        <v>41</v>
      </c>
      <c r="C14" s="6"/>
      <c r="D14" s="31">
        <v>0</v>
      </c>
    </row>
    <row r="15" spans="1:4" ht="13.8">
      <c r="A15" s="6">
        <f t="shared" ref="A15:A29" si="0">A14+1</f>
        <v>5</v>
      </c>
      <c r="B15" s="7" t="s">
        <v>42</v>
      </c>
      <c r="C15" s="6"/>
      <c r="D15" s="31">
        <v>135010.01</v>
      </c>
    </row>
    <row r="16" spans="1:4" ht="13.8">
      <c r="A16" s="6">
        <f t="shared" si="0"/>
        <v>6</v>
      </c>
      <c r="B16" s="10" t="s">
        <v>43</v>
      </c>
      <c r="C16" s="17" t="s">
        <v>17</v>
      </c>
      <c r="D16" s="57">
        <f xml:space="preserve"> SUM(D17+D18+D19)</f>
        <v>633995.38</v>
      </c>
    </row>
    <row r="17" spans="1:5" ht="12.75" customHeight="1">
      <c r="A17" s="6">
        <f t="shared" si="0"/>
        <v>7</v>
      </c>
      <c r="B17" s="7" t="s">
        <v>44</v>
      </c>
      <c r="C17" s="6"/>
      <c r="D17" s="31">
        <f>E59-D19</f>
        <v>352630.42000000004</v>
      </c>
    </row>
    <row r="18" spans="1:5" ht="12.75" customHeight="1">
      <c r="A18" s="6">
        <f t="shared" si="0"/>
        <v>8</v>
      </c>
      <c r="B18" s="7" t="s">
        <v>45</v>
      </c>
      <c r="C18" s="6"/>
      <c r="D18" s="31">
        <v>147750.6</v>
      </c>
    </row>
    <row r="19" spans="1:5" ht="12.75" customHeight="1">
      <c r="A19" s="6">
        <f t="shared" si="0"/>
        <v>9</v>
      </c>
      <c r="B19" s="7" t="s">
        <v>46</v>
      </c>
      <c r="C19" s="6"/>
      <c r="D19" s="31">
        <v>133614.35999999999</v>
      </c>
    </row>
    <row r="20" spans="1:5" ht="12.75" customHeight="1">
      <c r="A20" s="6">
        <f t="shared" si="0"/>
        <v>10</v>
      </c>
      <c r="B20" s="10" t="s">
        <v>47</v>
      </c>
      <c r="C20" s="17" t="s">
        <v>17</v>
      </c>
      <c r="D20" s="57">
        <f>D21+D22+D23+D24+D25</f>
        <v>624431.68999999994</v>
      </c>
    </row>
    <row r="21" spans="1:5" ht="12.75" customHeight="1">
      <c r="A21" s="6">
        <f t="shared" si="0"/>
        <v>11</v>
      </c>
      <c r="B21" s="7" t="s">
        <v>48</v>
      </c>
      <c r="C21" s="6"/>
      <c r="D21" s="31">
        <v>619279.12</v>
      </c>
    </row>
    <row r="22" spans="1:5" ht="12.75" customHeight="1">
      <c r="A22" s="6">
        <f t="shared" si="0"/>
        <v>12</v>
      </c>
      <c r="B22" s="7" t="s">
        <v>49</v>
      </c>
      <c r="C22" s="6"/>
      <c r="D22" s="31">
        <v>0</v>
      </c>
    </row>
    <row r="23" spans="1:5" ht="12.75" customHeight="1">
      <c r="A23" s="6">
        <f t="shared" si="0"/>
        <v>13</v>
      </c>
      <c r="B23" s="7" t="s">
        <v>50</v>
      </c>
      <c r="C23" s="6"/>
      <c r="D23" s="31">
        <v>0</v>
      </c>
    </row>
    <row r="24" spans="1:5" ht="12.75" customHeight="1">
      <c r="A24" s="6">
        <f t="shared" si="0"/>
        <v>14</v>
      </c>
      <c r="B24" s="7" t="s">
        <v>51</v>
      </c>
      <c r="C24" s="6"/>
      <c r="D24" s="31">
        <v>2400</v>
      </c>
    </row>
    <row r="25" spans="1:5" ht="12.75" customHeight="1">
      <c r="A25" s="6">
        <f t="shared" si="0"/>
        <v>15</v>
      </c>
      <c r="B25" s="7" t="s">
        <v>52</v>
      </c>
      <c r="C25" s="6"/>
      <c r="D25" s="31">
        <v>2752.57</v>
      </c>
    </row>
    <row r="26" spans="1:5" ht="12.75" customHeight="1">
      <c r="A26" s="6">
        <f t="shared" si="0"/>
        <v>16</v>
      </c>
      <c r="B26" s="10" t="s">
        <v>53</v>
      </c>
      <c r="C26" s="17" t="s">
        <v>17</v>
      </c>
      <c r="D26" s="57">
        <f xml:space="preserve"> D13+D20</f>
        <v>630825.98</v>
      </c>
    </row>
    <row r="27" spans="1:5" ht="12.75" customHeight="1">
      <c r="A27" s="6">
        <f t="shared" si="0"/>
        <v>17</v>
      </c>
      <c r="B27" s="10" t="s">
        <v>54</v>
      </c>
      <c r="C27" s="17" t="s">
        <v>17</v>
      </c>
      <c r="D27" s="57">
        <f>D26-E59-D61</f>
        <v>-99097.060000000085</v>
      </c>
      <c r="E27" s="29"/>
    </row>
    <row r="28" spans="1:5" ht="12.75" customHeight="1">
      <c r="A28" s="6">
        <f t="shared" si="0"/>
        <v>18</v>
      </c>
      <c r="B28" s="7" t="s">
        <v>55</v>
      </c>
      <c r="C28" s="6"/>
      <c r="D28" s="31">
        <v>0</v>
      </c>
      <c r="E28" s="29"/>
    </row>
    <row r="29" spans="1:5" ht="12.75" customHeight="1">
      <c r="A29" s="6">
        <f t="shared" si="0"/>
        <v>19</v>
      </c>
      <c r="B29" s="7" t="s">
        <v>56</v>
      </c>
      <c r="C29" s="6"/>
      <c r="D29" s="31">
        <v>174972.69</v>
      </c>
      <c r="E29" s="29"/>
    </row>
    <row r="30" spans="1:5" ht="12.75" customHeight="1">
      <c r="A30" s="75" t="s">
        <v>26</v>
      </c>
      <c r="B30" s="76"/>
      <c r="C30" s="76"/>
      <c r="D30" s="77"/>
      <c r="E30" s="29"/>
    </row>
    <row r="31" spans="1:5" ht="12.75" customHeight="1">
      <c r="A31" s="78" t="s">
        <v>11</v>
      </c>
      <c r="B31" s="79"/>
      <c r="C31" s="79"/>
      <c r="D31" s="80"/>
      <c r="E31" s="29"/>
    </row>
    <row r="32" spans="1:5" ht="12.75" customHeight="1">
      <c r="A32" s="6">
        <v>1</v>
      </c>
      <c r="B32" s="13" t="s">
        <v>33</v>
      </c>
      <c r="C32" s="6" t="s">
        <v>17</v>
      </c>
      <c r="D32" s="27">
        <v>147557.04</v>
      </c>
      <c r="E32" s="30"/>
    </row>
    <row r="33" spans="1:5" ht="13.8">
      <c r="A33" s="6"/>
      <c r="B33" s="13" t="s">
        <v>74</v>
      </c>
      <c r="C33" s="6"/>
      <c r="D33" s="27"/>
      <c r="E33" s="29"/>
    </row>
    <row r="34" spans="1:5" ht="13.8">
      <c r="A34" s="6">
        <v>2</v>
      </c>
      <c r="B34" s="13" t="s">
        <v>75</v>
      </c>
      <c r="C34" s="6"/>
      <c r="D34" s="27">
        <v>12588.12</v>
      </c>
      <c r="E34" s="29"/>
    </row>
    <row r="35" spans="1:5" ht="13.8">
      <c r="A35" s="6"/>
      <c r="B35" s="9" t="s">
        <v>77</v>
      </c>
      <c r="C35" s="6"/>
      <c r="D35" s="27"/>
      <c r="E35" s="29"/>
    </row>
    <row r="36" spans="1:5" ht="13.8">
      <c r="A36" s="6">
        <v>3</v>
      </c>
      <c r="B36" s="13" t="s">
        <v>76</v>
      </c>
      <c r="C36" s="6"/>
      <c r="D36" s="27">
        <v>10069.799999999999</v>
      </c>
      <c r="E36" s="29"/>
    </row>
    <row r="37" spans="1:5" ht="13.8">
      <c r="A37" s="6"/>
      <c r="B37" s="9" t="s">
        <v>29</v>
      </c>
      <c r="C37" s="6"/>
      <c r="D37" s="27"/>
      <c r="E37" s="29"/>
    </row>
    <row r="38" spans="1:5" ht="13.8">
      <c r="A38" s="6">
        <v>4</v>
      </c>
      <c r="B38" s="38" t="s">
        <v>24</v>
      </c>
      <c r="C38" s="6" t="s">
        <v>17</v>
      </c>
      <c r="D38" s="27">
        <v>38728.800000000003</v>
      </c>
    </row>
    <row r="39" spans="1:5" ht="13.8">
      <c r="A39" s="6"/>
      <c r="B39" s="9" t="s">
        <v>31</v>
      </c>
      <c r="C39" s="6"/>
      <c r="D39" s="24"/>
    </row>
    <row r="40" spans="1:5" ht="13.8">
      <c r="A40" s="6">
        <v>5</v>
      </c>
      <c r="B40" s="13" t="s">
        <v>27</v>
      </c>
      <c r="C40" s="6" t="s">
        <v>17</v>
      </c>
      <c r="D40" s="27">
        <v>29046.6</v>
      </c>
    </row>
    <row r="41" spans="1:5" ht="13.8">
      <c r="A41" s="6"/>
      <c r="B41" s="9" t="s">
        <v>28</v>
      </c>
      <c r="C41" s="6"/>
      <c r="D41" s="24"/>
    </row>
    <row r="42" spans="1:5" ht="13.8">
      <c r="A42" s="6">
        <v>6</v>
      </c>
      <c r="B42" s="10" t="s">
        <v>22</v>
      </c>
      <c r="C42" s="6" t="s">
        <v>17</v>
      </c>
      <c r="D42" s="27">
        <v>5809.32</v>
      </c>
    </row>
    <row r="43" spans="1:5" ht="13.8">
      <c r="A43" s="6"/>
      <c r="B43" s="26" t="s">
        <v>78</v>
      </c>
      <c r="C43" s="6"/>
      <c r="D43" s="27"/>
    </row>
    <row r="44" spans="1:5" ht="13.8">
      <c r="A44" s="6">
        <f>A42+1</f>
        <v>7</v>
      </c>
      <c r="B44" s="10" t="s">
        <v>23</v>
      </c>
      <c r="C44" s="6" t="s">
        <v>17</v>
      </c>
      <c r="D44" s="27">
        <v>18976.8</v>
      </c>
    </row>
    <row r="45" spans="1:5" ht="13.8">
      <c r="A45" s="6"/>
      <c r="B45" s="7" t="s">
        <v>79</v>
      </c>
      <c r="C45" s="6"/>
      <c r="D45" s="27"/>
    </row>
    <row r="46" spans="1:5" ht="13.8">
      <c r="A46" s="6"/>
      <c r="B46" s="7" t="s">
        <v>28</v>
      </c>
      <c r="C46" s="6"/>
      <c r="D46" s="24"/>
    </row>
    <row r="47" spans="1:5" ht="13.8">
      <c r="A47" s="6">
        <f>A44+1</f>
        <v>8</v>
      </c>
      <c r="B47" s="37" t="s">
        <v>30</v>
      </c>
      <c r="C47" s="6" t="s">
        <v>17</v>
      </c>
      <c r="D47" s="27">
        <v>193.8</v>
      </c>
    </row>
    <row r="48" spans="1:5" ht="13.8">
      <c r="A48" s="6"/>
      <c r="B48" s="9" t="s">
        <v>31</v>
      </c>
      <c r="C48" s="6"/>
      <c r="D48" s="24"/>
    </row>
    <row r="49" spans="1:6" ht="13.8">
      <c r="A49" s="6">
        <v>9</v>
      </c>
      <c r="B49" s="10" t="s">
        <v>32</v>
      </c>
      <c r="C49" s="6" t="s">
        <v>17</v>
      </c>
      <c r="D49" s="27">
        <v>133614.35999999999</v>
      </c>
    </row>
    <row r="50" spans="1:6" ht="13.8">
      <c r="A50" s="6"/>
      <c r="B50" s="7" t="s">
        <v>29</v>
      </c>
      <c r="C50" s="6"/>
      <c r="D50" s="24"/>
    </row>
    <row r="51" spans="1:6" ht="13.8">
      <c r="A51" s="6">
        <v>10</v>
      </c>
      <c r="B51" s="10" t="s">
        <v>34</v>
      </c>
      <c r="C51" s="6" t="s">
        <v>17</v>
      </c>
      <c r="D51" s="27">
        <v>34624.720000000001</v>
      </c>
    </row>
    <row r="52" spans="1:6" ht="12.75" customHeight="1">
      <c r="A52" s="6"/>
      <c r="B52" s="7" t="s">
        <v>29</v>
      </c>
      <c r="C52" s="6"/>
      <c r="D52" s="24"/>
    </row>
    <row r="53" spans="1:6" ht="12.75" customHeight="1">
      <c r="A53" s="6">
        <v>11</v>
      </c>
      <c r="B53" s="10" t="s">
        <v>35</v>
      </c>
      <c r="C53" s="6" t="s">
        <v>17</v>
      </c>
      <c r="D53" s="27">
        <v>6795.46</v>
      </c>
      <c r="E53" s="28"/>
    </row>
    <row r="54" spans="1:6" ht="12.75" customHeight="1">
      <c r="A54" s="6"/>
      <c r="B54" s="7" t="s">
        <v>29</v>
      </c>
      <c r="C54" s="6"/>
      <c r="D54" s="24"/>
    </row>
    <row r="55" spans="1:6" ht="12.75" customHeight="1">
      <c r="A55" s="6">
        <f>A53+1</f>
        <v>12</v>
      </c>
      <c r="B55" s="10" t="s">
        <v>36</v>
      </c>
      <c r="C55" s="6" t="s">
        <v>17</v>
      </c>
      <c r="D55" s="27">
        <v>12452.01</v>
      </c>
      <c r="E55" s="28"/>
    </row>
    <row r="56" spans="1:6" ht="12.75" customHeight="1">
      <c r="A56" s="6"/>
      <c r="B56" s="7" t="s">
        <v>29</v>
      </c>
      <c r="C56" s="6"/>
      <c r="D56" s="24"/>
    </row>
    <row r="57" spans="1:6" ht="12.75" customHeight="1">
      <c r="A57" s="6">
        <v>13</v>
      </c>
      <c r="B57" s="10" t="s">
        <v>38</v>
      </c>
      <c r="C57" s="6" t="s">
        <v>17</v>
      </c>
      <c r="D57" s="27">
        <v>28622.99</v>
      </c>
      <c r="E57" s="16"/>
    </row>
    <row r="58" spans="1:6" ht="12.75" customHeight="1">
      <c r="A58" s="6"/>
      <c r="B58" s="7" t="s">
        <v>29</v>
      </c>
      <c r="C58" s="6"/>
      <c r="D58" s="24"/>
    </row>
    <row r="59" spans="1:6" ht="12.75" customHeight="1">
      <c r="A59" s="6">
        <v>14</v>
      </c>
      <c r="B59" s="10" t="s">
        <v>73</v>
      </c>
      <c r="C59" s="6" t="s">
        <v>17</v>
      </c>
      <c r="D59" s="27">
        <v>7164.96</v>
      </c>
      <c r="E59" s="56">
        <f>D32+D38+D40+D42+D44+D47+D51+D53+D55+D59+D57+D34+D36+D49</f>
        <v>486244.78</v>
      </c>
      <c r="F59" s="16"/>
    </row>
    <row r="60" spans="1:6" ht="12.75" customHeight="1" thickBot="1">
      <c r="A60" s="20"/>
      <c r="B60" s="49" t="s">
        <v>29</v>
      </c>
      <c r="C60" s="20"/>
      <c r="D60" s="53"/>
    </row>
    <row r="61" spans="1:6" ht="12.75" customHeight="1" thickBot="1">
      <c r="A61" s="48">
        <f>A59+1</f>
        <v>15</v>
      </c>
      <c r="B61" s="51" t="s">
        <v>25</v>
      </c>
      <c r="C61" s="48" t="s">
        <v>17</v>
      </c>
      <c r="D61" s="58">
        <f>SUM(D62:D73)</f>
        <v>243678.26000000004</v>
      </c>
    </row>
    <row r="62" spans="1:6" ht="13.95" customHeight="1">
      <c r="A62" s="47">
        <v>1</v>
      </c>
      <c r="B62" s="50" t="s">
        <v>84</v>
      </c>
      <c r="C62" s="52" t="s">
        <v>17</v>
      </c>
      <c r="D62" s="54">
        <v>12300</v>
      </c>
    </row>
    <row r="63" spans="1:6" ht="13.95" customHeight="1">
      <c r="A63" s="33">
        <v>2</v>
      </c>
      <c r="B63" s="34" t="s">
        <v>85</v>
      </c>
      <c r="C63" s="35" t="s">
        <v>17</v>
      </c>
      <c r="D63" s="36">
        <v>1105.8699999999999</v>
      </c>
    </row>
    <row r="64" spans="1:6" ht="13.95" customHeight="1">
      <c r="A64" s="33">
        <v>3</v>
      </c>
      <c r="B64" s="34" t="s">
        <v>86</v>
      </c>
      <c r="C64" s="35" t="s">
        <v>17</v>
      </c>
      <c r="D64" s="36">
        <v>1743.08</v>
      </c>
    </row>
    <row r="65" spans="1:4" ht="13.95" customHeight="1">
      <c r="A65" s="33">
        <v>4</v>
      </c>
      <c r="B65" s="34" t="s">
        <v>85</v>
      </c>
      <c r="C65" s="35" t="s">
        <v>17</v>
      </c>
      <c r="D65" s="36">
        <v>2589.1999999999998</v>
      </c>
    </row>
    <row r="66" spans="1:4" ht="18" customHeight="1">
      <c r="A66" s="33">
        <v>5</v>
      </c>
      <c r="B66" s="34" t="s">
        <v>87</v>
      </c>
      <c r="C66" s="35" t="s">
        <v>17</v>
      </c>
      <c r="D66" s="36">
        <v>735.17</v>
      </c>
    </row>
    <row r="67" spans="1:4" ht="21" customHeight="1">
      <c r="A67" s="33">
        <v>6</v>
      </c>
      <c r="B67" s="34" t="s">
        <v>88</v>
      </c>
      <c r="C67" s="35" t="s">
        <v>17</v>
      </c>
      <c r="D67" s="36">
        <v>2680</v>
      </c>
    </row>
    <row r="68" spans="1:4" ht="19.2" customHeight="1">
      <c r="A68" s="33">
        <v>7</v>
      </c>
      <c r="B68" s="34" t="s">
        <v>89</v>
      </c>
      <c r="C68" s="35" t="s">
        <v>17</v>
      </c>
      <c r="D68" s="40">
        <v>138014.85</v>
      </c>
    </row>
    <row r="69" spans="1:4" ht="28.8" customHeight="1">
      <c r="A69" s="33">
        <v>8</v>
      </c>
      <c r="B69" s="39" t="s">
        <v>90</v>
      </c>
      <c r="C69" s="35" t="s">
        <v>17</v>
      </c>
      <c r="D69" s="55">
        <v>28800</v>
      </c>
    </row>
    <row r="70" spans="1:4" ht="13.95" customHeight="1">
      <c r="A70" s="33">
        <v>9</v>
      </c>
      <c r="B70" s="39" t="s">
        <v>91</v>
      </c>
      <c r="C70" s="35" t="s">
        <v>17</v>
      </c>
      <c r="D70" s="40">
        <v>28161.11</v>
      </c>
    </row>
    <row r="71" spans="1:4" ht="13.95" customHeight="1">
      <c r="A71" s="33">
        <v>10</v>
      </c>
      <c r="B71" s="41" t="s">
        <v>92</v>
      </c>
      <c r="C71" s="42" t="s">
        <v>17</v>
      </c>
      <c r="D71" s="43">
        <v>20880</v>
      </c>
    </row>
    <row r="72" spans="1:4" ht="13.95" customHeight="1">
      <c r="A72" s="33">
        <v>11</v>
      </c>
      <c r="B72" s="39" t="s">
        <v>93</v>
      </c>
      <c r="C72" s="35" t="s">
        <v>17</v>
      </c>
      <c r="D72" s="40">
        <v>3868.98</v>
      </c>
    </row>
    <row r="73" spans="1:4" ht="13.95" customHeight="1">
      <c r="A73" s="33">
        <v>12</v>
      </c>
      <c r="B73" s="34" t="s">
        <v>94</v>
      </c>
      <c r="C73" s="35" t="s">
        <v>17</v>
      </c>
      <c r="D73" s="40">
        <v>2800</v>
      </c>
    </row>
    <row r="74" spans="1:4" ht="13.8">
      <c r="A74" s="32"/>
      <c r="B74" s="44"/>
      <c r="C74" s="45"/>
      <c r="D74" s="46"/>
    </row>
    <row r="75" spans="1:4" ht="13.8">
      <c r="A75" s="6">
        <f>A61+1</f>
        <v>16</v>
      </c>
      <c r="B75" s="72" t="s">
        <v>12</v>
      </c>
      <c r="C75" s="73"/>
      <c r="D75" s="74"/>
    </row>
    <row r="76" spans="1:4" ht="13.8">
      <c r="A76" s="6"/>
      <c r="B76" s="14" t="s">
        <v>13</v>
      </c>
      <c r="C76" s="6" t="s">
        <v>17</v>
      </c>
      <c r="D76" s="8">
        <v>0</v>
      </c>
    </row>
    <row r="77" spans="1:4" ht="13.8">
      <c r="A77" s="6"/>
      <c r="B77" s="14" t="s">
        <v>14</v>
      </c>
      <c r="C77" s="6" t="s">
        <v>17</v>
      </c>
      <c r="D77" s="8">
        <v>0</v>
      </c>
    </row>
    <row r="78" spans="1:4" ht="13.8">
      <c r="A78" s="6"/>
      <c r="B78" s="14" t="s">
        <v>15</v>
      </c>
      <c r="C78" s="6" t="s">
        <v>17</v>
      </c>
      <c r="D78" s="8">
        <v>0</v>
      </c>
    </row>
    <row r="79" spans="1:4" ht="13.8">
      <c r="A79" s="6"/>
      <c r="B79" s="14" t="s">
        <v>16</v>
      </c>
      <c r="C79" s="6" t="s">
        <v>17</v>
      </c>
      <c r="D79" s="8">
        <v>0</v>
      </c>
    </row>
    <row r="80" spans="1:4" ht="13.8">
      <c r="A80" s="18">
        <f>A75+1</f>
        <v>17</v>
      </c>
      <c r="B80" s="23" t="s">
        <v>57</v>
      </c>
      <c r="C80" s="23"/>
      <c r="D80" s="19"/>
    </row>
    <row r="81" spans="1:5" ht="13.8">
      <c r="A81" s="20"/>
      <c r="B81" s="21" t="s">
        <v>58</v>
      </c>
      <c r="C81" s="6" t="s">
        <v>17</v>
      </c>
      <c r="D81" s="57">
        <f>D82-D83</f>
        <v>-85122.880000000005</v>
      </c>
    </row>
    <row r="82" spans="1:5" ht="13.8">
      <c r="A82" s="6"/>
      <c r="B82" s="14" t="s">
        <v>55</v>
      </c>
      <c r="C82" s="6"/>
      <c r="D82" s="31">
        <v>0</v>
      </c>
    </row>
    <row r="83" spans="1:5" ht="13.8">
      <c r="A83" s="20"/>
      <c r="B83" s="14" t="s">
        <v>56</v>
      </c>
      <c r="C83" s="6"/>
      <c r="D83" s="31">
        <v>85122.880000000005</v>
      </c>
    </row>
    <row r="84" spans="1:5" ht="13.8">
      <c r="A84" s="6"/>
      <c r="B84" s="14" t="s">
        <v>59</v>
      </c>
      <c r="C84" s="6" t="s">
        <v>17</v>
      </c>
      <c r="D84" s="57">
        <f>D85-D86</f>
        <v>-90833.74</v>
      </c>
    </row>
    <row r="85" spans="1:5" ht="13.8">
      <c r="A85" s="20"/>
      <c r="B85" s="14" t="s">
        <v>55</v>
      </c>
      <c r="C85" s="6"/>
      <c r="D85" s="31">
        <v>0</v>
      </c>
    </row>
    <row r="86" spans="1:5" ht="13.8">
      <c r="A86" s="6"/>
      <c r="B86" s="14" t="s">
        <v>56</v>
      </c>
      <c r="C86" s="6"/>
      <c r="D86" s="31">
        <v>90833.74</v>
      </c>
    </row>
    <row r="87" spans="1:5" ht="13.8">
      <c r="A87" s="6">
        <f>A80+1</f>
        <v>18</v>
      </c>
      <c r="B87" s="81" t="s">
        <v>80</v>
      </c>
      <c r="C87" s="81"/>
      <c r="D87" s="82"/>
    </row>
    <row r="88" spans="1:5" ht="13.8">
      <c r="A88" s="6"/>
      <c r="B88" s="22" t="s">
        <v>60</v>
      </c>
      <c r="C88" s="6"/>
      <c r="D88" s="8"/>
    </row>
    <row r="89" spans="1:5" ht="13.8">
      <c r="A89" s="6"/>
      <c r="B89" s="14" t="s">
        <v>61</v>
      </c>
      <c r="C89" s="6" t="s">
        <v>62</v>
      </c>
      <c r="D89" s="8"/>
    </row>
    <row r="90" spans="1:5" ht="13.8">
      <c r="A90" s="6"/>
      <c r="B90" s="59" t="s">
        <v>63</v>
      </c>
      <c r="C90" s="60" t="s">
        <v>62</v>
      </c>
      <c r="D90" s="31">
        <v>4566</v>
      </c>
    </row>
    <row r="91" spans="1:5" ht="13.8">
      <c r="A91" s="6"/>
      <c r="B91" s="59" t="s">
        <v>64</v>
      </c>
      <c r="C91" s="60" t="s">
        <v>17</v>
      </c>
      <c r="D91" s="31">
        <v>184069.56</v>
      </c>
    </row>
    <row r="92" spans="1:5" ht="13.8">
      <c r="A92" s="6"/>
      <c r="B92" s="59" t="s">
        <v>65</v>
      </c>
      <c r="C92" s="60" t="s">
        <v>17</v>
      </c>
      <c r="D92" s="31">
        <v>168038.03</v>
      </c>
    </row>
    <row r="93" spans="1:5" ht="13.8">
      <c r="A93" s="6"/>
      <c r="B93" s="59" t="s">
        <v>66</v>
      </c>
      <c r="C93" s="60" t="s">
        <v>17</v>
      </c>
      <c r="D93" s="31">
        <v>52806.23</v>
      </c>
      <c r="E93" s="29"/>
    </row>
    <row r="94" spans="1:5" ht="13.8">
      <c r="A94" s="6"/>
      <c r="B94" s="59" t="s">
        <v>67</v>
      </c>
      <c r="C94" s="60" t="s">
        <v>17</v>
      </c>
      <c r="D94" s="31">
        <v>177365.9</v>
      </c>
    </row>
    <row r="95" spans="1:5" ht="13.8">
      <c r="A95" s="6"/>
      <c r="B95" s="59" t="s">
        <v>68</v>
      </c>
      <c r="C95" s="60" t="s">
        <v>17</v>
      </c>
      <c r="D95" s="31">
        <f>D94</f>
        <v>177365.9</v>
      </c>
    </row>
    <row r="96" spans="1:5" ht="13.8">
      <c r="A96" s="6"/>
      <c r="B96" s="59" t="s">
        <v>69</v>
      </c>
      <c r="C96" s="60" t="s">
        <v>17</v>
      </c>
      <c r="D96" s="61">
        <v>0</v>
      </c>
    </row>
    <row r="97" spans="1:5" ht="13.8">
      <c r="A97" s="6"/>
      <c r="B97" s="59" t="s">
        <v>70</v>
      </c>
      <c r="C97" s="60" t="s">
        <v>17</v>
      </c>
      <c r="D97" s="61">
        <v>0</v>
      </c>
    </row>
    <row r="98" spans="1:5" ht="13.8">
      <c r="A98" s="6">
        <v>19</v>
      </c>
      <c r="B98" s="62" t="s">
        <v>71</v>
      </c>
      <c r="C98" s="60"/>
      <c r="D98" s="63"/>
    </row>
    <row r="99" spans="1:5" ht="13.8">
      <c r="A99" s="6"/>
      <c r="B99" s="59" t="s">
        <v>61</v>
      </c>
      <c r="C99" s="60" t="s">
        <v>62</v>
      </c>
      <c r="D99" s="63"/>
    </row>
    <row r="100" spans="1:5" ht="13.8">
      <c r="A100" s="6"/>
      <c r="B100" s="59" t="s">
        <v>63</v>
      </c>
      <c r="C100" s="60" t="s">
        <v>62</v>
      </c>
      <c r="D100" s="31">
        <v>4566</v>
      </c>
    </row>
    <row r="101" spans="1:5" ht="13.8">
      <c r="A101" s="6"/>
      <c r="B101" s="59" t="s">
        <v>64</v>
      </c>
      <c r="C101" s="60" t="s">
        <v>17</v>
      </c>
      <c r="D101" s="31">
        <v>143146.54</v>
      </c>
    </row>
    <row r="102" spans="1:5" ht="13.8">
      <c r="A102" s="6"/>
      <c r="B102" s="59" t="s">
        <v>65</v>
      </c>
      <c r="C102" s="60" t="s">
        <v>17</v>
      </c>
      <c r="D102" s="31">
        <v>124744.77</v>
      </c>
    </row>
    <row r="103" spans="1:5" ht="13.8">
      <c r="A103" s="6"/>
      <c r="B103" s="59" t="s">
        <v>66</v>
      </c>
      <c r="C103" s="60" t="s">
        <v>17</v>
      </c>
      <c r="D103" s="31">
        <v>38027.51</v>
      </c>
      <c r="E103" s="29"/>
    </row>
    <row r="104" spans="1:5" ht="13.8">
      <c r="A104" s="6"/>
      <c r="B104" s="59" t="s">
        <v>67</v>
      </c>
      <c r="C104" s="60" t="s">
        <v>17</v>
      </c>
      <c r="D104" s="31">
        <v>156006.32999999999</v>
      </c>
    </row>
    <row r="105" spans="1:5" ht="13.8">
      <c r="A105" s="6"/>
      <c r="B105" s="59" t="s">
        <v>68</v>
      </c>
      <c r="C105" s="60" t="s">
        <v>17</v>
      </c>
      <c r="D105" s="31">
        <f>D104</f>
        <v>156006.32999999999</v>
      </c>
    </row>
    <row r="106" spans="1:5" ht="13.8">
      <c r="A106" s="6"/>
      <c r="B106" s="59" t="s">
        <v>69</v>
      </c>
      <c r="C106" s="60" t="s">
        <v>17</v>
      </c>
      <c r="D106" s="61">
        <v>0</v>
      </c>
    </row>
    <row r="107" spans="1:5" ht="13.8">
      <c r="A107" s="6"/>
      <c r="B107" s="59" t="s">
        <v>70</v>
      </c>
      <c r="C107" s="60" t="s">
        <v>17</v>
      </c>
      <c r="D107" s="61">
        <v>0</v>
      </c>
    </row>
    <row r="108" spans="1:5" ht="13.8">
      <c r="A108" s="6">
        <v>20</v>
      </c>
      <c r="B108" s="66" t="s">
        <v>12</v>
      </c>
      <c r="C108" s="67"/>
      <c r="D108" s="68"/>
    </row>
    <row r="109" spans="1:5" ht="13.8">
      <c r="A109" s="6"/>
      <c r="B109" s="59" t="s">
        <v>13</v>
      </c>
      <c r="C109" s="60" t="s">
        <v>37</v>
      </c>
      <c r="D109" s="64">
        <v>0</v>
      </c>
    </row>
    <row r="110" spans="1:5" ht="13.8">
      <c r="A110" s="6"/>
      <c r="B110" s="59" t="s">
        <v>14</v>
      </c>
      <c r="C110" s="60" t="s">
        <v>37</v>
      </c>
      <c r="D110" s="64">
        <v>0</v>
      </c>
    </row>
    <row r="111" spans="1:5" ht="13.8">
      <c r="A111" s="6"/>
      <c r="B111" s="59" t="s">
        <v>15</v>
      </c>
      <c r="C111" s="60" t="s">
        <v>37</v>
      </c>
      <c r="D111" s="64">
        <v>0</v>
      </c>
    </row>
    <row r="112" spans="1:5" ht="13.8">
      <c r="A112" s="6"/>
      <c r="B112" s="59" t="s">
        <v>16</v>
      </c>
      <c r="C112" s="60" t="s">
        <v>17</v>
      </c>
      <c r="D112" s="64">
        <v>0</v>
      </c>
    </row>
    <row r="113" spans="1:4" ht="13.8">
      <c r="A113" s="6">
        <v>21</v>
      </c>
      <c r="B113" s="66" t="s">
        <v>18</v>
      </c>
      <c r="C113" s="67"/>
      <c r="D113" s="68"/>
    </row>
    <row r="114" spans="1:4" ht="13.8">
      <c r="A114" s="6"/>
      <c r="B114" s="59" t="s">
        <v>19</v>
      </c>
      <c r="C114" s="60" t="s">
        <v>37</v>
      </c>
      <c r="D114" s="64">
        <v>6</v>
      </c>
    </row>
    <row r="115" spans="1:4" ht="13.8">
      <c r="A115" s="6"/>
      <c r="B115" s="59" t="s">
        <v>20</v>
      </c>
      <c r="C115" s="60" t="s">
        <v>37</v>
      </c>
      <c r="D115" s="65">
        <v>4</v>
      </c>
    </row>
    <row r="116" spans="1:4" ht="13.8">
      <c r="A116" s="6"/>
      <c r="B116" s="59" t="s">
        <v>21</v>
      </c>
      <c r="C116" s="60" t="s">
        <v>17</v>
      </c>
      <c r="D116" s="31">
        <v>118676.68</v>
      </c>
    </row>
    <row r="117" spans="1:4" ht="13.8">
      <c r="A117" s="15"/>
      <c r="B117" s="11"/>
      <c r="C117" s="11"/>
      <c r="D117" s="12"/>
    </row>
    <row r="118" spans="1:4" ht="13.8">
      <c r="A118" s="15"/>
      <c r="B118" s="11"/>
      <c r="C118" s="11"/>
      <c r="D118" s="12"/>
    </row>
  </sheetData>
  <mergeCells count="14">
    <mergeCell ref="A10:D10"/>
    <mergeCell ref="A1:D1"/>
    <mergeCell ref="A2:D2"/>
    <mergeCell ref="A3:D3"/>
    <mergeCell ref="A4:D4"/>
    <mergeCell ref="A9:D9"/>
    <mergeCell ref="B108:D108"/>
    <mergeCell ref="B113:D113"/>
    <mergeCell ref="A11:D11"/>
    <mergeCell ref="A12:D12"/>
    <mergeCell ref="A30:D30"/>
    <mergeCell ref="A31:D31"/>
    <mergeCell ref="B75:D75"/>
    <mergeCell ref="B87:D87"/>
  </mergeCells>
  <pageMargins left="0.31496062992125984" right="0.31496062992125984" top="0.55118110236220474" bottom="0.55118110236220474" header="0.31496062992125984" footer="0.31496062992125984"/>
  <pageSetup paperSize="9" fitToHeight="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са5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ПУПС!!!</cp:lastModifiedBy>
  <cp:lastPrinted>2025-03-10T09:19:01Z</cp:lastPrinted>
  <dcterms:created xsi:type="dcterms:W3CDTF">1996-10-08T23:32:33Z</dcterms:created>
  <dcterms:modified xsi:type="dcterms:W3CDTF">2025-03-10T09:19:06Z</dcterms:modified>
</cp:coreProperties>
</file>