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120" yWindow="120" windowWidth="9720" windowHeight="7320"/>
  </bookViews>
  <sheets>
    <sheet name="са5" sheetId="14" r:id="rId1"/>
  </sheets>
  <calcPr calcId="125725"/>
</workbook>
</file>

<file path=xl/calcChain.xml><?xml version="1.0" encoding="utf-8"?>
<calcChain xmlns="http://schemas.openxmlformats.org/spreadsheetml/2006/main">
  <c r="D91" i="14"/>
  <c r="D88"/>
  <c r="D27"/>
  <c r="D17"/>
  <c r="D16" s="1"/>
  <c r="D19"/>
  <c r="E64"/>
  <c r="A62"/>
  <c r="D112"/>
  <c r="D102"/>
  <c r="A46"/>
  <c r="A48" s="1"/>
  <c r="A50" s="1"/>
  <c r="A123"/>
  <c r="D66"/>
  <c r="A36"/>
  <c r="A38" s="1"/>
  <c r="A40" s="1"/>
  <c r="A44" s="1"/>
  <c r="D20"/>
  <c r="A14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D26" l="1"/>
  <c r="A52"/>
  <c r="A54" s="1"/>
  <c r="A56" s="1"/>
  <c r="A58" s="1"/>
  <c r="A60" s="1"/>
  <c r="A82" l="1"/>
  <c r="A87" s="1"/>
  <c r="A94" s="1"/>
  <c r="A64"/>
  <c r="A66" s="1"/>
</calcChain>
</file>

<file path=xl/sharedStrings.xml><?xml version="1.0" encoding="utf-8"?>
<sst xmlns="http://schemas.openxmlformats.org/spreadsheetml/2006/main" count="200" uniqueCount="102">
  <si>
    <t>ОБЩЕСТВО С ОГРАНИЧЕННОЙ ОТВЕТСТВЕННОСТЬЮ</t>
  </si>
  <si>
    <t>№</t>
  </si>
  <si>
    <t>Наименование параметра</t>
  </si>
  <si>
    <t>Ед.изм.</t>
  </si>
  <si>
    <t>Значение</t>
  </si>
  <si>
    <t>п/п</t>
  </si>
  <si>
    <t>-</t>
  </si>
  <si>
    <t>Дата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</si>
  <si>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</si>
  <si>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</t>
  </si>
  <si>
    <t>текущему ремонту общего имущества</t>
  </si>
  <si>
    <t>в отчетном периоде: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</si>
  <si>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</si>
  <si>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</si>
  <si>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</si>
  <si>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</si>
  <si>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</si>
  <si>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руб.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</si>
  <si>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</si>
  <si>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</si>
  <si>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</si>
  <si>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</si>
  <si>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Дератизация и дезинсекция по уничтожению грызунов и насекомых</t>
  </si>
  <si>
    <t>Обслуживание дымоходов и вентиляционных шахт</t>
  </si>
  <si>
    <t>Санитарное обслуживание домовладений (уборка придомовой территории)</t>
  </si>
  <si>
    <t>ТЕКУЩИЙ РЕМОНТ,всего</t>
  </si>
  <si>
    <t>Выполненные работы (оказанные услуги) по содержанию общего имущества и текущему ремонту</t>
  </si>
  <si>
    <t>Уборка мест общего пользования</t>
  </si>
  <si>
    <t>по графику</t>
  </si>
  <si>
    <t>ежедневно</t>
  </si>
  <si>
    <t>Сбор,обезвреживание ртутьсодержащих ламп</t>
  </si>
  <si>
    <t>ежедневно, кроме выходных и праздничных дней</t>
  </si>
  <si>
    <t xml:space="preserve">Обслуживание общедомовых приборов учета системы отопления </t>
  </si>
  <si>
    <t>Обслуживание общедомовых приборов учета системы ХВС</t>
  </si>
  <si>
    <t>Услуги по управлению по ст. Содержание жилья</t>
  </si>
  <si>
    <t>Услуги по управлению по ст. Текущий ремонт</t>
  </si>
  <si>
    <r>
      <t xml:space="preserve">внутридомового инженерного оборудования, </t>
    </r>
    <r>
      <rPr>
        <sz val="11"/>
        <rFont val="Times New Roman"/>
        <family val="1"/>
        <charset val="204"/>
      </rPr>
      <t xml:space="preserve">в том числе </t>
    </r>
  </si>
  <si>
    <t xml:space="preserve">Содержание конструктивных элеменов зданий и обслуживание </t>
  </si>
  <si>
    <t>ежемесячно</t>
  </si>
  <si>
    <r>
      <t xml:space="preserve">      -</t>
    </r>
    <r>
      <rPr>
        <b/>
        <sz val="11"/>
        <rFont val="Times New Roman"/>
        <family val="1"/>
        <charset val="204"/>
      </rPr>
      <t xml:space="preserve"> аварийное обслуживание.   </t>
    </r>
  </si>
  <si>
    <t xml:space="preserve">ХВС в целях содержания общего имущества дома </t>
  </si>
  <si>
    <t>ГВС в целях содержания  общего имущества дома</t>
  </si>
  <si>
    <t>Электроэнергия  в целях содержания  общего имущества дома</t>
  </si>
  <si>
    <t>шт</t>
  </si>
  <si>
    <t>Водоотведение в целях содержания  общего имущества дома</t>
  </si>
  <si>
    <t>руб</t>
  </si>
  <si>
    <t>"УК "Монолит"</t>
  </si>
  <si>
    <t>Переходящие остатки денежных средств (на начало периода):</t>
  </si>
  <si>
    <t xml:space="preserve">    -    переплата потребителями</t>
  </si>
  <si>
    <t xml:space="preserve">    -    задолженность потребителей</t>
  </si>
  <si>
    <t>Начислено за работы (услуги) по содержанию и текущему ремонту, в т.ч.</t>
  </si>
  <si>
    <t xml:space="preserve">    -    за содержание дома</t>
  </si>
  <si>
    <t xml:space="preserve">    -    за текущий ремонт</t>
  </si>
  <si>
    <t xml:space="preserve">    -    за услуги управления</t>
  </si>
  <si>
    <t>Получено денежных средств, в т.ч.:</t>
  </si>
  <si>
    <t xml:space="preserve">    -    денежных средств от потребителей</t>
  </si>
  <si>
    <t xml:space="preserve">    -    целевых взносов от потребителей</t>
  </si>
  <si>
    <t xml:space="preserve">    -    субсидий</t>
  </si>
  <si>
    <t xml:space="preserve">    -    денежных средств от использования общего имущества</t>
  </si>
  <si>
    <t xml:space="preserve">    -    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</si>
  <si>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</si>
  <si>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</si>
  <si>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 xml:space="preserve">    -   переплата потребителями</t>
  </si>
  <si>
    <t xml:space="preserve">    -   задолженность потребителей</t>
  </si>
  <si>
    <t>Общая информация по предоставленным коммунальным услугам</t>
  </si>
  <si>
    <t>Переходящие остатки денежных средств (на начало периода), в т.ч.</t>
  </si>
  <si>
    <t>Переходящие остатки денежных средств (на конец периода), в т.ч.</t>
  </si>
  <si>
    <r>
      <t xml:space="preserve">Информация о предоставленных коммунальных услугах </t>
    </r>
    <r>
      <rPr>
        <b/>
        <sz val="10"/>
        <rFont val="Times New Roman"/>
        <family val="1"/>
        <charset val="204"/>
      </rPr>
      <t>(заполняется по каждой коммунальной услуге)</t>
    </r>
  </si>
  <si>
    <t>Водоснабжение:</t>
  </si>
  <si>
    <t>Единица измерения</t>
  </si>
  <si>
    <t>куб.м.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</si>
  <si>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</si>
  <si>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</si>
  <si>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</si>
  <si>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</si>
  <si>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коммунального ресурса</t>
  </si>
  <si>
    <t>Оплачено поставщику коммунального ресурса</t>
  </si>
  <si>
    <t>Задолженность перед поставщиком коммунального ресурса</t>
  </si>
  <si>
    <t>Суммы пени и штрафов, уплаченные поставщику коммунального ресурса</t>
  </si>
  <si>
    <t>Водоотведение:</t>
  </si>
  <si>
    <t>Электроэнергия:</t>
  </si>
  <si>
    <t>ул. Советской Армии 5</t>
  </si>
  <si>
    <t>Содержание мест накопления ТКО</t>
  </si>
  <si>
    <t xml:space="preserve">                Отчет об исполнении договора управления  за 2021 год. </t>
  </si>
  <si>
    <t>01.01.2021 г.</t>
  </si>
  <si>
    <t>31.12.2021 г.</t>
  </si>
  <si>
    <t>Смена стояка гвс, замена крана на лежанке (2 подъезд)</t>
  </si>
  <si>
    <t>Замена трубы пп dy 32 на стояке ГВС (кв.23)</t>
  </si>
  <si>
    <t>Замена стояка и лежанки кнс</t>
  </si>
  <si>
    <t>Аварийная замена лежанки ГВС</t>
  </si>
  <si>
    <t>Установка новых светильников</t>
  </si>
  <si>
    <t>Очистка крыши от снега, наледи  и сосулек</t>
  </si>
  <si>
    <t>Очистка придомовой территории от снега</t>
  </si>
  <si>
    <t>Косметический ремонт подъезда 1</t>
  </si>
  <si>
    <t>Уборка подъезда 1 после ремонта</t>
  </si>
  <si>
    <t>Косметический ремонт под.2</t>
  </si>
  <si>
    <t>Уборка подъезда 2 после ремонта</t>
  </si>
  <si>
    <t xml:space="preserve">Покраска входных групп </t>
  </si>
  <si>
    <t>Изготовление и установка решеток на окна</t>
  </si>
  <si>
    <t>Очистка придомовой территории от снега с вывозом</t>
  </si>
  <si>
    <t>Исполнитель:  ООО "ЕвроДом"</t>
  </si>
  <si>
    <t>ИНН:  5905040369</t>
  </si>
</sst>
</file>

<file path=xl/styles.xml><?xml version="1.0" encoding="utf-8"?>
<styleSheet xmlns="http://schemas.openxmlformats.org/spreadsheetml/2006/main">
  <fonts count="14">
    <font>
      <sz val="10"/>
      <name val="Arial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</font>
    <font>
      <sz val="10"/>
      <name val="Times New Roman"/>
      <family val="1"/>
      <charset val="204"/>
    </font>
    <font>
      <b/>
      <sz val="12"/>
      <color rgb="FFC00000"/>
      <name val="Times New Roman"/>
      <family val="1"/>
      <charset val="204"/>
    </font>
    <font>
      <sz val="10"/>
      <name val="Arial"/>
      <family val="2"/>
      <charset val="204"/>
    </font>
    <font>
      <b/>
      <u/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1"/>
      <color rgb="FF0070C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2">
    <xf numFmtId="0" fontId="0" fillId="0" borderId="0" xfId="0"/>
    <xf numFmtId="4" fontId="0" fillId="0" borderId="0" xfId="0" applyNumberFormat="1"/>
    <xf numFmtId="0" fontId="4" fillId="0" borderId="1" xfId="0" applyFont="1" applyBorder="1" applyAlignment="1">
      <alignment horizontal="center"/>
    </xf>
    <xf numFmtId="4" fontId="4" fillId="0" borderId="1" xfId="0" applyNumberFormat="1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4" fontId="4" fillId="0" borderId="2" xfId="0" applyNumberFormat="1" applyFont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3" xfId="0" applyFont="1" applyFill="1" applyBorder="1"/>
    <xf numFmtId="4" fontId="4" fillId="0" borderId="3" xfId="0" applyNumberFormat="1" applyFont="1" applyFill="1" applyBorder="1" applyAlignment="1">
      <alignment horizontal="center"/>
    </xf>
    <xf numFmtId="0" fontId="4" fillId="0" borderId="3" xfId="0" applyFont="1" applyFill="1" applyBorder="1" applyAlignment="1">
      <alignment horizontal="left"/>
    </xf>
    <xf numFmtId="0" fontId="3" fillId="0" borderId="3" xfId="0" applyFont="1" applyFill="1" applyBorder="1"/>
    <xf numFmtId="3" fontId="4" fillId="0" borderId="3" xfId="0" applyNumberFormat="1" applyFont="1" applyFill="1" applyBorder="1" applyAlignment="1">
      <alignment horizontal="center"/>
    </xf>
    <xf numFmtId="0" fontId="4" fillId="0" borderId="0" xfId="0" applyFont="1"/>
    <xf numFmtId="4" fontId="4" fillId="0" borderId="0" xfId="0" applyNumberFormat="1" applyFont="1"/>
    <xf numFmtId="0" fontId="3" fillId="0" borderId="3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center"/>
    </xf>
    <xf numFmtId="0" fontId="2" fillId="0" borderId="0" xfId="0" applyFont="1"/>
    <xf numFmtId="0" fontId="4" fillId="0" borderId="4" xfId="0" applyFont="1" applyFill="1" applyBorder="1"/>
    <xf numFmtId="0" fontId="4" fillId="0" borderId="0" xfId="0" applyFont="1" applyAlignment="1">
      <alignment horizontal="center"/>
    </xf>
    <xf numFmtId="4" fontId="6" fillId="0" borderId="0" xfId="0" applyNumberFormat="1" applyFont="1"/>
    <xf numFmtId="0" fontId="4" fillId="0" borderId="12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center"/>
    </xf>
    <xf numFmtId="0" fontId="8" fillId="0" borderId="7" xfId="0" applyFont="1" applyBorder="1" applyAlignment="1">
      <alignment horizontal="center"/>
    </xf>
    <xf numFmtId="4" fontId="3" fillId="0" borderId="4" xfId="0" applyNumberFormat="1" applyFont="1" applyFill="1" applyBorder="1" applyAlignment="1">
      <alignment horizontal="left"/>
    </xf>
    <xf numFmtId="0" fontId="4" fillId="0" borderId="8" xfId="0" applyFont="1" applyFill="1" applyBorder="1" applyAlignment="1">
      <alignment horizontal="center"/>
    </xf>
    <xf numFmtId="0" fontId="4" fillId="0" borderId="9" xfId="0" applyFont="1" applyFill="1" applyBorder="1"/>
    <xf numFmtId="0" fontId="9" fillId="0" borderId="4" xfId="0" applyFont="1" applyFill="1" applyBorder="1"/>
    <xf numFmtId="0" fontId="3" fillId="0" borderId="6" xfId="0" applyFont="1" applyFill="1" applyBorder="1" applyAlignment="1">
      <alignment horizontal="left"/>
    </xf>
    <xf numFmtId="0" fontId="0" fillId="0" borderId="0" xfId="0" applyAlignment="1">
      <alignment wrapText="1"/>
    </xf>
    <xf numFmtId="4" fontId="10" fillId="0" borderId="3" xfId="0" applyNumberFormat="1" applyFont="1" applyFill="1" applyBorder="1" applyAlignment="1">
      <alignment horizontal="center"/>
    </xf>
    <xf numFmtId="3" fontId="10" fillId="0" borderId="3" xfId="0" applyNumberFormat="1" applyFont="1" applyFill="1" applyBorder="1" applyAlignment="1">
      <alignment horizontal="center"/>
    </xf>
    <xf numFmtId="0" fontId="4" fillId="0" borderId="3" xfId="0" applyFont="1" applyBorder="1" applyAlignment="1">
      <alignment horizontal="center" vertical="center"/>
    </xf>
    <xf numFmtId="0" fontId="6" fillId="0" borderId="13" xfId="1" applyFont="1" applyBorder="1" applyAlignment="1">
      <alignment horizontal="center" vertical="center"/>
    </xf>
    <xf numFmtId="0" fontId="6" fillId="0" borderId="13" xfId="1" applyFont="1" applyBorder="1" applyAlignment="1">
      <alignment horizontal="center" vertical="center" wrapText="1"/>
    </xf>
    <xf numFmtId="0" fontId="3" fillId="2" borderId="8" xfId="0" applyFont="1" applyFill="1" applyBorder="1"/>
    <xf numFmtId="0" fontId="4" fillId="2" borderId="8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2" fontId="4" fillId="0" borderId="2" xfId="0" applyNumberFormat="1" applyFont="1" applyFill="1" applyBorder="1" applyAlignment="1">
      <alignment horizontal="center"/>
    </xf>
    <xf numFmtId="0" fontId="4" fillId="0" borderId="3" xfId="0" applyFont="1" applyBorder="1" applyAlignment="1">
      <alignment vertical="top" wrapText="1"/>
    </xf>
    <xf numFmtId="4" fontId="11" fillId="2" borderId="8" xfId="0" applyNumberFormat="1" applyFont="1" applyFill="1" applyBorder="1" applyAlignment="1">
      <alignment horizontal="center"/>
    </xf>
    <xf numFmtId="4" fontId="10" fillId="0" borderId="3" xfId="0" applyNumberFormat="1" applyFont="1" applyBorder="1" applyAlignment="1">
      <alignment horizontal="right" vertical="top" wrapText="1"/>
    </xf>
    <xf numFmtId="4" fontId="11" fillId="0" borderId="3" xfId="0" applyNumberFormat="1" applyFont="1" applyFill="1" applyBorder="1" applyAlignment="1">
      <alignment horizontal="right"/>
    </xf>
    <xf numFmtId="4" fontId="10" fillId="0" borderId="3" xfId="0" applyNumberFormat="1" applyFont="1" applyFill="1" applyBorder="1" applyAlignment="1">
      <alignment horizontal="right"/>
    </xf>
    <xf numFmtId="4" fontId="12" fillId="0" borderId="3" xfId="0" applyNumberFormat="1" applyFont="1" applyFill="1" applyBorder="1" applyAlignment="1">
      <alignment horizontal="right"/>
    </xf>
    <xf numFmtId="4" fontId="4" fillId="0" borderId="3" xfId="0" applyNumberFormat="1" applyFont="1" applyFill="1" applyBorder="1" applyAlignment="1">
      <alignment horizontal="right"/>
    </xf>
    <xf numFmtId="4" fontId="13" fillId="0" borderId="3" xfId="0" applyNumberFormat="1" applyFont="1" applyFill="1" applyBorder="1" applyAlignment="1">
      <alignment horizontal="center"/>
    </xf>
    <xf numFmtId="0" fontId="4" fillId="3" borderId="3" xfId="0" applyFont="1" applyFill="1" applyBorder="1"/>
    <xf numFmtId="0" fontId="3" fillId="0" borderId="13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3" fillId="0" borderId="14" xfId="0" applyFont="1" applyFill="1" applyBorder="1" applyAlignment="1">
      <alignment horizontal="left"/>
    </xf>
    <xf numFmtId="0" fontId="3" fillId="0" borderId="15" xfId="0" applyFont="1" applyFill="1" applyBorder="1" applyAlignment="1">
      <alignment horizontal="left"/>
    </xf>
    <xf numFmtId="0" fontId="3" fillId="0" borderId="9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left"/>
    </xf>
    <xf numFmtId="0" fontId="3" fillId="2" borderId="13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2" xfId="0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8"/>
  <sheetViews>
    <sheetView tabSelected="1" topLeftCell="A100" zoomScale="70" zoomScaleNormal="70" workbookViewId="0">
      <selection activeCell="J121" sqref="J121"/>
    </sheetView>
  </sheetViews>
  <sheetFormatPr defaultRowHeight="12.75"/>
  <cols>
    <col min="1" max="1" width="3.5703125" customWidth="1"/>
    <col min="2" max="2" width="70.7109375" customWidth="1"/>
    <col min="3" max="3" width="8.7109375" customWidth="1"/>
    <col min="4" max="4" width="16.28515625" style="1" customWidth="1"/>
    <col min="5" max="5" width="11.7109375" customWidth="1"/>
    <col min="6" max="6" width="9.7109375" bestFit="1" customWidth="1"/>
  </cols>
  <sheetData>
    <row r="1" spans="1:4" ht="15.75">
      <c r="A1" s="64" t="s">
        <v>0</v>
      </c>
      <c r="B1" s="64"/>
      <c r="C1" s="64"/>
      <c r="D1" s="64"/>
    </row>
    <row r="2" spans="1:4" ht="15.75">
      <c r="A2" s="65" t="s">
        <v>46</v>
      </c>
      <c r="B2" s="65"/>
      <c r="C2" s="65"/>
      <c r="D2" s="65"/>
    </row>
    <row r="3" spans="1:4" ht="15.75">
      <c r="A3" s="66" t="s">
        <v>83</v>
      </c>
      <c r="B3" s="67"/>
      <c r="C3" s="67"/>
      <c r="D3" s="68"/>
    </row>
    <row r="4" spans="1:4" ht="15.75">
      <c r="A4" s="69" t="s">
        <v>81</v>
      </c>
      <c r="B4" s="70"/>
      <c r="C4" s="70"/>
      <c r="D4" s="71"/>
    </row>
    <row r="5" spans="1:4" ht="15">
      <c r="A5" s="2" t="s">
        <v>1</v>
      </c>
      <c r="B5" s="2" t="s">
        <v>2</v>
      </c>
      <c r="C5" s="2" t="s">
        <v>3</v>
      </c>
      <c r="D5" s="3" t="s">
        <v>4</v>
      </c>
    </row>
    <row r="6" spans="1:4" ht="15">
      <c r="A6" s="4" t="s">
        <v>5</v>
      </c>
      <c r="B6" s="4"/>
      <c r="C6" s="4"/>
      <c r="D6" s="5"/>
    </row>
    <row r="7" spans="1:4" ht="15">
      <c r="A7" s="6">
        <v>1</v>
      </c>
      <c r="B7" s="7" t="s">
        <v>7</v>
      </c>
      <c r="C7" s="6" t="s">
        <v>6</v>
      </c>
      <c r="D7" s="29" t="s">
        <v>84</v>
      </c>
    </row>
    <row r="8" spans="1:4" ht="15">
      <c r="A8" s="6">
        <v>2</v>
      </c>
      <c r="B8" s="7" t="s">
        <v>8</v>
      </c>
      <c r="C8" s="6" t="s">
        <v>6</v>
      </c>
      <c r="D8" s="29" t="s">
        <v>85</v>
      </c>
    </row>
    <row r="9" spans="1:4" ht="14.25">
      <c r="A9" s="50" t="s">
        <v>9</v>
      </c>
      <c r="B9" s="51"/>
      <c r="C9" s="51"/>
      <c r="D9" s="52"/>
    </row>
    <row r="10" spans="1:4" ht="14.25">
      <c r="A10" s="53" t="s">
        <v>10</v>
      </c>
      <c r="B10" s="54"/>
      <c r="C10" s="54"/>
      <c r="D10" s="55"/>
    </row>
    <row r="11" spans="1:4" ht="14.25">
      <c r="A11" s="50" t="s">
        <v>9</v>
      </c>
      <c r="B11" s="51"/>
      <c r="C11" s="51"/>
      <c r="D11" s="52"/>
    </row>
    <row r="12" spans="1:4" ht="14.25">
      <c r="A12" s="53" t="s">
        <v>10</v>
      </c>
      <c r="B12" s="54"/>
      <c r="C12" s="54"/>
      <c r="D12" s="55"/>
    </row>
    <row r="13" spans="1:4" ht="15">
      <c r="A13" s="6">
        <v>3</v>
      </c>
      <c r="B13" s="14" t="s">
        <v>47</v>
      </c>
      <c r="C13" s="21" t="s">
        <v>17</v>
      </c>
      <c r="D13" s="41">
        <v>-120358.32</v>
      </c>
    </row>
    <row r="14" spans="1:4" ht="15">
      <c r="A14" s="6">
        <f>A13+1</f>
        <v>4</v>
      </c>
      <c r="B14" s="7" t="s">
        <v>48</v>
      </c>
      <c r="C14" s="6"/>
      <c r="D14" s="42">
        <v>0</v>
      </c>
    </row>
    <row r="15" spans="1:4" ht="15">
      <c r="A15" s="6">
        <f t="shared" ref="A15:A29" si="0">A14+1</f>
        <v>5</v>
      </c>
      <c r="B15" s="7" t="s">
        <v>49</v>
      </c>
      <c r="C15" s="6"/>
      <c r="D15" s="42">
        <v>74259.09</v>
      </c>
    </row>
    <row r="16" spans="1:4" ht="15">
      <c r="A16" s="6">
        <f t="shared" si="0"/>
        <v>6</v>
      </c>
      <c r="B16" s="10" t="s">
        <v>50</v>
      </c>
      <c r="C16" s="21" t="s">
        <v>17</v>
      </c>
      <c r="D16" s="41">
        <f xml:space="preserve"> SUM(D17+D18+D19)</f>
        <v>773466.97000000009</v>
      </c>
    </row>
    <row r="17" spans="1:5" ht="12.75" customHeight="1">
      <c r="A17" s="6">
        <f t="shared" si="0"/>
        <v>7</v>
      </c>
      <c r="B17" s="7" t="s">
        <v>51</v>
      </c>
      <c r="C17" s="6"/>
      <c r="D17" s="42">
        <f>E64</f>
        <v>307833.25</v>
      </c>
    </row>
    <row r="18" spans="1:5" ht="12.75" customHeight="1">
      <c r="A18" s="6">
        <f t="shared" si="0"/>
        <v>8</v>
      </c>
      <c r="B18" s="7" t="s">
        <v>52</v>
      </c>
      <c r="C18" s="6"/>
      <c r="D18" s="42">
        <v>358962.84</v>
      </c>
    </row>
    <row r="19" spans="1:5" ht="12.75" customHeight="1">
      <c r="A19" s="6">
        <f t="shared" si="0"/>
        <v>9</v>
      </c>
      <c r="B19" s="7" t="s">
        <v>53</v>
      </c>
      <c r="C19" s="6"/>
      <c r="D19" s="42">
        <f>D52</f>
        <v>106670.88</v>
      </c>
    </row>
    <row r="20" spans="1:5" ht="12.75" customHeight="1">
      <c r="A20" s="6">
        <f t="shared" si="0"/>
        <v>10</v>
      </c>
      <c r="B20" s="10" t="s">
        <v>54</v>
      </c>
      <c r="C20" s="21" t="s">
        <v>17</v>
      </c>
      <c r="D20" s="41">
        <f>D21+D22+D23+D24+D25</f>
        <v>626870.44000000006</v>
      </c>
    </row>
    <row r="21" spans="1:5" ht="12.75" customHeight="1">
      <c r="A21" s="6">
        <f t="shared" si="0"/>
        <v>11</v>
      </c>
      <c r="B21" s="7" t="s">
        <v>55</v>
      </c>
      <c r="C21" s="6"/>
      <c r="D21" s="42">
        <v>409362.46</v>
      </c>
    </row>
    <row r="22" spans="1:5" ht="12.75" customHeight="1">
      <c r="A22" s="6">
        <f t="shared" si="0"/>
        <v>12</v>
      </c>
      <c r="B22" s="7" t="s">
        <v>56</v>
      </c>
      <c r="C22" s="6"/>
      <c r="D22" s="42">
        <v>215707.98</v>
      </c>
    </row>
    <row r="23" spans="1:5" ht="12.75" customHeight="1">
      <c r="A23" s="6">
        <f t="shared" si="0"/>
        <v>13</v>
      </c>
      <c r="B23" s="7" t="s">
        <v>57</v>
      </c>
      <c r="C23" s="6"/>
      <c r="D23" s="42">
        <v>0</v>
      </c>
    </row>
    <row r="24" spans="1:5" ht="12.75" customHeight="1">
      <c r="A24" s="6">
        <f t="shared" si="0"/>
        <v>14</v>
      </c>
      <c r="B24" s="7" t="s">
        <v>58</v>
      </c>
      <c r="C24" s="6"/>
      <c r="D24" s="42">
        <v>1800</v>
      </c>
    </row>
    <row r="25" spans="1:5" ht="12.75" customHeight="1">
      <c r="A25" s="6">
        <f t="shared" si="0"/>
        <v>15</v>
      </c>
      <c r="B25" s="7" t="s">
        <v>59</v>
      </c>
      <c r="C25" s="6"/>
      <c r="D25" s="42">
        <v>0</v>
      </c>
    </row>
    <row r="26" spans="1:5" ht="12.75" customHeight="1">
      <c r="A26" s="6">
        <f t="shared" si="0"/>
        <v>16</v>
      </c>
      <c r="B26" s="10" t="s">
        <v>60</v>
      </c>
      <c r="C26" s="21" t="s">
        <v>17</v>
      </c>
      <c r="D26" s="41">
        <f xml:space="preserve"> D13+D20</f>
        <v>506512.12000000005</v>
      </c>
    </row>
    <row r="27" spans="1:5" ht="12.75" customHeight="1">
      <c r="A27" s="6">
        <f t="shared" si="0"/>
        <v>17</v>
      </c>
      <c r="B27" s="10" t="s">
        <v>61</v>
      </c>
      <c r="C27" s="21" t="s">
        <v>17</v>
      </c>
      <c r="D27" s="41">
        <f>D26-E64-D66</f>
        <v>-52012.339999999938</v>
      </c>
    </row>
    <row r="28" spans="1:5" ht="12.75" customHeight="1">
      <c r="A28" s="6">
        <f t="shared" si="0"/>
        <v>18</v>
      </c>
      <c r="B28" s="7" t="s">
        <v>62</v>
      </c>
      <c r="C28" s="6"/>
      <c r="D28" s="42">
        <v>0</v>
      </c>
    </row>
    <row r="29" spans="1:5" ht="12.75" customHeight="1">
      <c r="A29" s="6">
        <f t="shared" si="0"/>
        <v>19</v>
      </c>
      <c r="B29" s="7" t="s">
        <v>63</v>
      </c>
      <c r="C29" s="6"/>
      <c r="D29" s="42">
        <v>130785.72</v>
      </c>
    </row>
    <row r="30" spans="1:5" ht="12.75" customHeight="1">
      <c r="A30" s="56" t="s">
        <v>26</v>
      </c>
      <c r="B30" s="57"/>
      <c r="C30" s="57"/>
      <c r="D30" s="58"/>
    </row>
    <row r="31" spans="1:5" ht="12.75" customHeight="1">
      <c r="A31" s="59" t="s">
        <v>11</v>
      </c>
      <c r="B31" s="60"/>
      <c r="C31" s="60"/>
      <c r="D31" s="61"/>
    </row>
    <row r="32" spans="1:5" ht="12.75" customHeight="1">
      <c r="A32" s="6">
        <v>3</v>
      </c>
      <c r="B32" s="14" t="s">
        <v>37</v>
      </c>
      <c r="C32" s="6" t="s">
        <v>17</v>
      </c>
      <c r="D32" s="42">
        <v>73097.399999999994</v>
      </c>
      <c r="E32" s="1"/>
    </row>
    <row r="33" spans="1:4" ht="15">
      <c r="A33" s="6"/>
      <c r="B33" s="14" t="s">
        <v>36</v>
      </c>
      <c r="C33" s="6"/>
      <c r="D33" s="42"/>
    </row>
    <row r="34" spans="1:4" ht="15">
      <c r="A34" s="6"/>
      <c r="B34" s="9" t="s">
        <v>39</v>
      </c>
      <c r="C34" s="6"/>
      <c r="D34" s="42"/>
    </row>
    <row r="35" spans="1:4" ht="15">
      <c r="A35" s="6"/>
      <c r="B35" s="9" t="s">
        <v>29</v>
      </c>
      <c r="C35" s="6"/>
      <c r="D35" s="42"/>
    </row>
    <row r="36" spans="1:4" ht="15">
      <c r="A36" s="6">
        <f>A32+1</f>
        <v>4</v>
      </c>
      <c r="B36" s="14" t="s">
        <v>24</v>
      </c>
      <c r="C36" s="6" t="s">
        <v>17</v>
      </c>
      <c r="D36" s="42">
        <v>29929.56</v>
      </c>
    </row>
    <row r="37" spans="1:4" ht="15">
      <c r="A37" s="6"/>
      <c r="B37" s="9" t="s">
        <v>31</v>
      </c>
      <c r="C37" s="6"/>
      <c r="D37" s="42"/>
    </row>
    <row r="38" spans="1:4" ht="15">
      <c r="A38" s="6">
        <f>A36+1</f>
        <v>5</v>
      </c>
      <c r="B38" s="14" t="s">
        <v>27</v>
      </c>
      <c r="C38" s="6" t="s">
        <v>17</v>
      </c>
      <c r="D38" s="42">
        <v>14389.2</v>
      </c>
    </row>
    <row r="39" spans="1:4" ht="15">
      <c r="A39" s="6"/>
      <c r="B39" s="9" t="s">
        <v>28</v>
      </c>
      <c r="C39" s="6"/>
      <c r="D39" s="42"/>
    </row>
    <row r="40" spans="1:4" ht="15">
      <c r="A40" s="6">
        <f>A38+1</f>
        <v>6</v>
      </c>
      <c r="B40" s="10" t="s">
        <v>22</v>
      </c>
      <c r="C40" s="6" t="s">
        <v>17</v>
      </c>
      <c r="D40" s="42">
        <v>4604.5200000000004</v>
      </c>
    </row>
    <row r="41" spans="1:4" ht="15">
      <c r="A41" s="6"/>
      <c r="B41" s="46" t="s">
        <v>100</v>
      </c>
      <c r="C41" s="6"/>
      <c r="D41" s="42"/>
    </row>
    <row r="42" spans="1:4" ht="15">
      <c r="A42" s="6"/>
      <c r="B42" s="46" t="s">
        <v>101</v>
      </c>
      <c r="C42" s="6"/>
      <c r="D42" s="42"/>
    </row>
    <row r="43" spans="1:4" ht="15">
      <c r="A43" s="6"/>
      <c r="B43" s="7" t="s">
        <v>38</v>
      </c>
      <c r="C43" s="6"/>
      <c r="D43" s="42"/>
    </row>
    <row r="44" spans="1:4" ht="15">
      <c r="A44" s="6">
        <f>A40+1</f>
        <v>7</v>
      </c>
      <c r="B44" s="10" t="s">
        <v>23</v>
      </c>
      <c r="C44" s="6" t="s">
        <v>17</v>
      </c>
      <c r="D44" s="42">
        <v>7482.6</v>
      </c>
    </row>
    <row r="45" spans="1:4" ht="15">
      <c r="A45" s="6"/>
      <c r="B45" s="7" t="s">
        <v>28</v>
      </c>
      <c r="C45" s="6"/>
      <c r="D45" s="42"/>
    </row>
    <row r="46" spans="1:4" ht="15">
      <c r="A46" s="6">
        <f>A44+1</f>
        <v>8</v>
      </c>
      <c r="B46" s="16" t="s">
        <v>30</v>
      </c>
      <c r="C46" s="6" t="s">
        <v>17</v>
      </c>
      <c r="D46" s="42">
        <v>1151.1600000000001</v>
      </c>
    </row>
    <row r="47" spans="1:4" ht="15">
      <c r="A47" s="6"/>
      <c r="B47" s="9" t="s">
        <v>31</v>
      </c>
      <c r="C47" s="6"/>
      <c r="D47" s="42"/>
    </row>
    <row r="48" spans="1:4" ht="15">
      <c r="A48" s="6">
        <f>A46+1</f>
        <v>9</v>
      </c>
      <c r="B48" s="10" t="s">
        <v>33</v>
      </c>
      <c r="C48" s="6" t="s">
        <v>17</v>
      </c>
      <c r="D48" s="42">
        <v>1151.1600000000001</v>
      </c>
    </row>
    <row r="49" spans="1:5" ht="15">
      <c r="A49" s="6"/>
      <c r="B49" s="7" t="s">
        <v>29</v>
      </c>
      <c r="C49" s="6"/>
      <c r="D49" s="42"/>
    </row>
    <row r="50" spans="1:5" ht="15">
      <c r="A50" s="6">
        <f>A48+1</f>
        <v>10</v>
      </c>
      <c r="B50" s="10" t="s">
        <v>32</v>
      </c>
      <c r="C50" s="6" t="s">
        <v>17</v>
      </c>
      <c r="D50" s="42">
        <v>2494.44</v>
      </c>
    </row>
    <row r="51" spans="1:5" ht="15">
      <c r="A51" s="6"/>
      <c r="B51" s="7" t="s">
        <v>29</v>
      </c>
      <c r="C51" s="6"/>
      <c r="D51" s="42"/>
    </row>
    <row r="52" spans="1:5" ht="15">
      <c r="A52" s="6">
        <f>A50+1</f>
        <v>11</v>
      </c>
      <c r="B52" s="10" t="s">
        <v>34</v>
      </c>
      <c r="C52" s="6" t="s">
        <v>17</v>
      </c>
      <c r="D52" s="42">
        <v>106670.88</v>
      </c>
    </row>
    <row r="53" spans="1:5" ht="15">
      <c r="A53" s="6"/>
      <c r="B53" s="7" t="s">
        <v>29</v>
      </c>
      <c r="C53" s="6"/>
      <c r="D53" s="42"/>
    </row>
    <row r="54" spans="1:5" ht="15">
      <c r="A54" s="6">
        <f>A52+1</f>
        <v>12</v>
      </c>
      <c r="B54" s="10" t="s">
        <v>35</v>
      </c>
      <c r="C54" s="6" t="s">
        <v>17</v>
      </c>
      <c r="D54" s="42">
        <v>0</v>
      </c>
    </row>
    <row r="55" spans="1:5" ht="15">
      <c r="A55" s="6"/>
      <c r="B55" s="7" t="s">
        <v>29</v>
      </c>
      <c r="C55" s="6"/>
      <c r="D55" s="42"/>
    </row>
    <row r="56" spans="1:5" ht="15">
      <c r="A56" s="6">
        <f>A54+1</f>
        <v>13</v>
      </c>
      <c r="B56" s="10" t="s">
        <v>40</v>
      </c>
      <c r="C56" s="6" t="s">
        <v>17</v>
      </c>
      <c r="D56" s="42">
        <v>21895.15</v>
      </c>
    </row>
    <row r="57" spans="1:5" ht="12.75" customHeight="1">
      <c r="A57" s="6"/>
      <c r="B57" s="7" t="s">
        <v>29</v>
      </c>
      <c r="C57" s="6"/>
      <c r="D57" s="42"/>
    </row>
    <row r="58" spans="1:5" ht="12.75" customHeight="1">
      <c r="A58" s="6">
        <f>A56+1</f>
        <v>14</v>
      </c>
      <c r="B58" s="10" t="s">
        <v>41</v>
      </c>
      <c r="C58" s="6" t="s">
        <v>17</v>
      </c>
      <c r="D58" s="42">
        <v>7062.36</v>
      </c>
    </row>
    <row r="59" spans="1:5" ht="12.75" customHeight="1">
      <c r="A59" s="6"/>
      <c r="B59" s="7" t="s">
        <v>29</v>
      </c>
      <c r="C59" s="6"/>
      <c r="D59" s="42"/>
    </row>
    <row r="60" spans="1:5" ht="12.75" customHeight="1">
      <c r="A60" s="6">
        <f>A58+1</f>
        <v>15</v>
      </c>
      <c r="B60" s="10" t="s">
        <v>42</v>
      </c>
      <c r="C60" s="6" t="s">
        <v>17</v>
      </c>
      <c r="D60" s="42">
        <v>14094.63</v>
      </c>
    </row>
    <row r="61" spans="1:5" ht="12.75" customHeight="1">
      <c r="A61" s="6"/>
      <c r="B61" s="7" t="s">
        <v>29</v>
      </c>
      <c r="C61" s="6"/>
      <c r="D61" s="42"/>
    </row>
    <row r="62" spans="1:5" ht="12.75" customHeight="1">
      <c r="A62" s="6">
        <f>A58+1</f>
        <v>15</v>
      </c>
      <c r="B62" s="10" t="s">
        <v>44</v>
      </c>
      <c r="C62" s="6" t="s">
        <v>17</v>
      </c>
      <c r="D62" s="42">
        <v>18246.150000000001</v>
      </c>
      <c r="E62" s="19"/>
    </row>
    <row r="63" spans="1:5" ht="12.75" customHeight="1">
      <c r="A63" s="6"/>
      <c r="B63" s="7" t="s">
        <v>29</v>
      </c>
      <c r="C63" s="6"/>
      <c r="D63" s="42"/>
    </row>
    <row r="64" spans="1:5" ht="12.75" customHeight="1">
      <c r="A64" s="6">
        <f>A60+1</f>
        <v>16</v>
      </c>
      <c r="B64" s="10" t="s">
        <v>82</v>
      </c>
      <c r="C64" s="6" t="s">
        <v>17</v>
      </c>
      <c r="D64" s="42">
        <v>5564.04</v>
      </c>
      <c r="E64" s="19">
        <f>D32+D36+D38+D40+D44+D46+D48+D50+D52+D54+D56+D58+D60+D64+D62</f>
        <v>307833.25</v>
      </c>
    </row>
    <row r="65" spans="1:4" ht="12.75" customHeight="1">
      <c r="A65" s="6"/>
      <c r="B65" s="7" t="s">
        <v>29</v>
      </c>
      <c r="C65" s="6"/>
      <c r="D65" s="8"/>
    </row>
    <row r="66" spans="1:4" ht="12.75" customHeight="1">
      <c r="A66" s="15">
        <f>A64+1</f>
        <v>17</v>
      </c>
      <c r="B66" s="34" t="s">
        <v>25</v>
      </c>
      <c r="C66" s="35" t="s">
        <v>17</v>
      </c>
      <c r="D66" s="39">
        <f xml:space="preserve"> SUM(D67:D80)</f>
        <v>250691.21</v>
      </c>
    </row>
    <row r="67" spans="1:4" ht="12.75" customHeight="1">
      <c r="A67" s="32">
        <v>1</v>
      </c>
      <c r="B67" s="38" t="s">
        <v>86</v>
      </c>
      <c r="C67" s="31" t="s">
        <v>45</v>
      </c>
      <c r="D67" s="40">
        <v>1845.21</v>
      </c>
    </row>
    <row r="68" spans="1:4" ht="12.75" customHeight="1">
      <c r="A68" s="32">
        <v>2</v>
      </c>
      <c r="B68" s="38" t="s">
        <v>87</v>
      </c>
      <c r="C68" s="31" t="s">
        <v>45</v>
      </c>
      <c r="D68" s="40">
        <v>1963</v>
      </c>
    </row>
    <row r="69" spans="1:4" ht="12.75" customHeight="1">
      <c r="A69" s="32">
        <v>3</v>
      </c>
      <c r="B69" s="38" t="s">
        <v>88</v>
      </c>
      <c r="C69" s="31" t="s">
        <v>45</v>
      </c>
      <c r="D69" s="40">
        <v>6888</v>
      </c>
    </row>
    <row r="70" spans="1:4" ht="12.75" customHeight="1">
      <c r="A70" s="32">
        <v>4</v>
      </c>
      <c r="B70" s="38" t="s">
        <v>89</v>
      </c>
      <c r="C70" s="31" t="s">
        <v>45</v>
      </c>
      <c r="D70" s="40">
        <v>3992</v>
      </c>
    </row>
    <row r="71" spans="1:4" ht="12.75" customHeight="1">
      <c r="A71" s="32">
        <v>5</v>
      </c>
      <c r="B71" s="38" t="s">
        <v>90</v>
      </c>
      <c r="C71" s="31" t="s">
        <v>45</v>
      </c>
      <c r="D71" s="40">
        <v>8046</v>
      </c>
    </row>
    <row r="72" spans="1:4" ht="12.75" customHeight="1">
      <c r="A72" s="32">
        <v>6</v>
      </c>
      <c r="B72" s="38" t="s">
        <v>91</v>
      </c>
      <c r="C72" s="31" t="s">
        <v>45</v>
      </c>
      <c r="D72" s="40">
        <v>15218</v>
      </c>
    </row>
    <row r="73" spans="1:4" ht="12.75" customHeight="1">
      <c r="A73" s="32">
        <v>7</v>
      </c>
      <c r="B73" s="38" t="s">
        <v>92</v>
      </c>
      <c r="C73" s="31" t="s">
        <v>45</v>
      </c>
      <c r="D73" s="40">
        <v>7600</v>
      </c>
    </row>
    <row r="74" spans="1:4" ht="12.75" customHeight="1">
      <c r="A74" s="32">
        <v>8</v>
      </c>
      <c r="B74" s="38" t="s">
        <v>93</v>
      </c>
      <c r="C74" s="31" t="s">
        <v>45</v>
      </c>
      <c r="D74" s="40">
        <v>90649</v>
      </c>
    </row>
    <row r="75" spans="1:4" ht="12.75" customHeight="1">
      <c r="A75" s="32">
        <v>9</v>
      </c>
      <c r="B75" s="38" t="s">
        <v>94</v>
      </c>
      <c r="C75" s="31" t="s">
        <v>45</v>
      </c>
      <c r="D75" s="40">
        <v>5000</v>
      </c>
    </row>
    <row r="76" spans="1:4" ht="12.75" customHeight="1">
      <c r="A76" s="32">
        <v>10</v>
      </c>
      <c r="B76" s="38" t="s">
        <v>95</v>
      </c>
      <c r="C76" s="31" t="s">
        <v>45</v>
      </c>
      <c r="D76" s="40">
        <v>89843</v>
      </c>
    </row>
    <row r="77" spans="1:4" ht="12.75" customHeight="1">
      <c r="A77" s="32">
        <v>11</v>
      </c>
      <c r="B77" s="38" t="s">
        <v>96</v>
      </c>
      <c r="C77" s="31" t="s">
        <v>45</v>
      </c>
      <c r="D77" s="40">
        <v>5000</v>
      </c>
    </row>
    <row r="78" spans="1:4" s="28" customFormat="1" ht="15">
      <c r="A78" s="33">
        <v>12</v>
      </c>
      <c r="B78" s="38" t="s">
        <v>97</v>
      </c>
      <c r="C78" s="31" t="s">
        <v>45</v>
      </c>
      <c r="D78" s="40">
        <v>1090</v>
      </c>
    </row>
    <row r="79" spans="1:4" ht="15">
      <c r="A79" s="32">
        <v>13</v>
      </c>
      <c r="B79" s="38" t="s">
        <v>98</v>
      </c>
      <c r="C79" s="31" t="s">
        <v>45</v>
      </c>
      <c r="D79" s="40">
        <v>9586</v>
      </c>
    </row>
    <row r="80" spans="1:4" ht="15">
      <c r="A80" s="32">
        <v>14</v>
      </c>
      <c r="B80" s="38" t="s">
        <v>99</v>
      </c>
      <c r="C80" s="31" t="s">
        <v>45</v>
      </c>
      <c r="D80" s="40">
        <v>3971</v>
      </c>
    </row>
    <row r="81" spans="1:4" ht="15">
      <c r="A81" s="6"/>
      <c r="B81" s="20"/>
      <c r="C81" s="36"/>
      <c r="D81" s="37"/>
    </row>
    <row r="82" spans="1:4" ht="15">
      <c r="A82" s="6">
        <f>A66+1</f>
        <v>18</v>
      </c>
      <c r="B82" s="47" t="s">
        <v>12</v>
      </c>
      <c r="C82" s="48"/>
      <c r="D82" s="49"/>
    </row>
    <row r="83" spans="1:4" ht="15">
      <c r="A83" s="6"/>
      <c r="B83" s="17" t="s">
        <v>13</v>
      </c>
      <c r="C83" s="6" t="s">
        <v>17</v>
      </c>
      <c r="D83" s="8">
        <v>0</v>
      </c>
    </row>
    <row r="84" spans="1:4" ht="15">
      <c r="A84" s="6"/>
      <c r="B84" s="17" t="s">
        <v>14</v>
      </c>
      <c r="C84" s="6" t="s">
        <v>17</v>
      </c>
      <c r="D84" s="8">
        <v>0</v>
      </c>
    </row>
    <row r="85" spans="1:4" ht="15">
      <c r="A85" s="6"/>
      <c r="B85" s="17" t="s">
        <v>15</v>
      </c>
      <c r="C85" s="6" t="s">
        <v>17</v>
      </c>
      <c r="D85" s="8">
        <v>0</v>
      </c>
    </row>
    <row r="86" spans="1:4" ht="15">
      <c r="A86" s="6"/>
      <c r="B86" s="17" t="s">
        <v>16</v>
      </c>
      <c r="C86" s="6" t="s">
        <v>17</v>
      </c>
      <c r="D86" s="8">
        <v>0</v>
      </c>
    </row>
    <row r="87" spans="1:4" ht="14.25">
      <c r="A87" s="22">
        <f>A82+1</f>
        <v>19</v>
      </c>
      <c r="B87" s="27" t="s">
        <v>64</v>
      </c>
      <c r="C87" s="27"/>
      <c r="D87" s="23"/>
    </row>
    <row r="88" spans="1:4" ht="15">
      <c r="A88" s="24"/>
      <c r="B88" s="25" t="s">
        <v>65</v>
      </c>
      <c r="C88" s="6" t="s">
        <v>17</v>
      </c>
      <c r="D88" s="41">
        <f>D89-D90</f>
        <v>-70093.5</v>
      </c>
    </row>
    <row r="89" spans="1:4" ht="15">
      <c r="A89" s="6"/>
      <c r="B89" s="17" t="s">
        <v>62</v>
      </c>
      <c r="C89" s="6"/>
      <c r="D89" s="42">
        <v>0</v>
      </c>
    </row>
    <row r="90" spans="1:4" ht="15">
      <c r="A90" s="24"/>
      <c r="B90" s="17" t="s">
        <v>63</v>
      </c>
      <c r="C90" s="6"/>
      <c r="D90" s="42">
        <v>70093.5</v>
      </c>
    </row>
    <row r="91" spans="1:4" ht="15">
      <c r="A91" s="6"/>
      <c r="B91" s="17" t="s">
        <v>66</v>
      </c>
      <c r="C91" s="6" t="s">
        <v>17</v>
      </c>
      <c r="D91" s="41">
        <f>D92-D93</f>
        <v>-102351.66</v>
      </c>
    </row>
    <row r="92" spans="1:4" ht="15">
      <c r="A92" s="24"/>
      <c r="B92" s="17" t="s">
        <v>62</v>
      </c>
      <c r="C92" s="6"/>
      <c r="D92" s="42">
        <v>0</v>
      </c>
    </row>
    <row r="93" spans="1:4" ht="15">
      <c r="A93" s="6"/>
      <c r="B93" s="17" t="s">
        <v>63</v>
      </c>
      <c r="C93" s="6"/>
      <c r="D93" s="42">
        <v>102351.66</v>
      </c>
    </row>
    <row r="94" spans="1:4" ht="15">
      <c r="A94" s="6">
        <f>A87+1</f>
        <v>20</v>
      </c>
      <c r="B94" s="62" t="s">
        <v>67</v>
      </c>
      <c r="C94" s="62"/>
      <c r="D94" s="63"/>
    </row>
    <row r="95" spans="1:4" ht="15">
      <c r="A95" s="6"/>
      <c r="B95" s="26" t="s">
        <v>68</v>
      </c>
      <c r="C95" s="6"/>
      <c r="D95" s="8"/>
    </row>
    <row r="96" spans="1:4" ht="15">
      <c r="A96" s="6"/>
      <c r="B96" s="17" t="s">
        <v>69</v>
      </c>
      <c r="C96" s="6" t="s">
        <v>70</v>
      </c>
      <c r="D96" s="8"/>
    </row>
    <row r="97" spans="1:4" ht="15">
      <c r="A97" s="6"/>
      <c r="B97" s="17" t="s">
        <v>71</v>
      </c>
      <c r="C97" s="6" t="s">
        <v>70</v>
      </c>
      <c r="D97" s="43">
        <v>5036</v>
      </c>
    </row>
    <row r="98" spans="1:4" ht="15">
      <c r="A98" s="6"/>
      <c r="B98" s="17" t="s">
        <v>72</v>
      </c>
      <c r="C98" s="6" t="s">
        <v>17</v>
      </c>
      <c r="D98" s="42">
        <v>146098.37</v>
      </c>
    </row>
    <row r="99" spans="1:4" ht="15">
      <c r="A99" s="6"/>
      <c r="B99" s="17" t="s">
        <v>73</v>
      </c>
      <c r="C99" s="6" t="s">
        <v>17</v>
      </c>
      <c r="D99" s="42">
        <v>128225.79</v>
      </c>
    </row>
    <row r="100" spans="1:4" ht="15">
      <c r="A100" s="6"/>
      <c r="B100" s="17" t="s">
        <v>74</v>
      </c>
      <c r="C100" s="6" t="s">
        <v>17</v>
      </c>
      <c r="D100" s="42">
        <v>57841.35</v>
      </c>
    </row>
    <row r="101" spans="1:4" ht="15">
      <c r="A101" s="6"/>
      <c r="B101" s="17" t="s">
        <v>75</v>
      </c>
      <c r="C101" s="6" t="s">
        <v>17</v>
      </c>
      <c r="D101" s="43">
        <v>166339.07999999999</v>
      </c>
    </row>
    <row r="102" spans="1:4" ht="15">
      <c r="A102" s="6"/>
      <c r="B102" s="17" t="s">
        <v>76</v>
      </c>
      <c r="C102" s="6" t="s">
        <v>17</v>
      </c>
      <c r="D102" s="43">
        <f>D101</f>
        <v>166339.07999999999</v>
      </c>
    </row>
    <row r="103" spans="1:4" ht="15">
      <c r="A103" s="6"/>
      <c r="B103" s="17" t="s">
        <v>77</v>
      </c>
      <c r="C103" s="6" t="s">
        <v>17</v>
      </c>
      <c r="D103" s="44">
        <v>0</v>
      </c>
    </row>
    <row r="104" spans="1:4" ht="15">
      <c r="A104" s="6"/>
      <c r="B104" s="17" t="s">
        <v>78</v>
      </c>
      <c r="C104" s="6" t="s">
        <v>17</v>
      </c>
      <c r="D104" s="44">
        <v>0</v>
      </c>
    </row>
    <row r="105" spans="1:4" ht="15">
      <c r="A105" s="6"/>
      <c r="B105" s="26" t="s">
        <v>79</v>
      </c>
      <c r="C105" s="6"/>
      <c r="D105" s="8"/>
    </row>
    <row r="106" spans="1:4" ht="15">
      <c r="A106" s="6"/>
      <c r="B106" s="17" t="s">
        <v>69</v>
      </c>
      <c r="C106" s="6" t="s">
        <v>70</v>
      </c>
      <c r="D106" s="8"/>
    </row>
    <row r="107" spans="1:4" ht="15">
      <c r="A107" s="6"/>
      <c r="B107" s="17" t="s">
        <v>71</v>
      </c>
      <c r="C107" s="6" t="s">
        <v>70</v>
      </c>
      <c r="D107" s="43">
        <v>5036</v>
      </c>
    </row>
    <row r="108" spans="1:4" ht="15">
      <c r="A108" s="6"/>
      <c r="B108" s="17" t="s">
        <v>72</v>
      </c>
      <c r="C108" s="6" t="s">
        <v>17</v>
      </c>
      <c r="D108" s="42">
        <v>114734.16</v>
      </c>
    </row>
    <row r="109" spans="1:4" ht="15">
      <c r="A109" s="6"/>
      <c r="B109" s="17" t="s">
        <v>73</v>
      </c>
      <c r="C109" s="6" t="s">
        <v>17</v>
      </c>
      <c r="D109" s="42">
        <v>100165.66</v>
      </c>
    </row>
    <row r="110" spans="1:4" ht="15">
      <c r="A110" s="6"/>
      <c r="B110" s="17" t="s">
        <v>74</v>
      </c>
      <c r="C110" s="6" t="s">
        <v>17</v>
      </c>
      <c r="D110" s="42">
        <v>44367.37</v>
      </c>
    </row>
    <row r="111" spans="1:4" ht="15">
      <c r="A111" s="6"/>
      <c r="B111" s="17" t="s">
        <v>75</v>
      </c>
      <c r="C111" s="6" t="s">
        <v>17</v>
      </c>
      <c r="D111" s="43">
        <v>130108.12</v>
      </c>
    </row>
    <row r="112" spans="1:4" ht="15">
      <c r="A112" s="6"/>
      <c r="B112" s="17" t="s">
        <v>76</v>
      </c>
      <c r="C112" s="6" t="s">
        <v>17</v>
      </c>
      <c r="D112" s="43">
        <f>D111</f>
        <v>130108.12</v>
      </c>
    </row>
    <row r="113" spans="1:4" ht="15">
      <c r="A113" s="6"/>
      <c r="B113" s="17" t="s">
        <v>77</v>
      </c>
      <c r="C113" s="6" t="s">
        <v>17</v>
      </c>
      <c r="D113" s="44">
        <v>0</v>
      </c>
    </row>
    <row r="114" spans="1:4" ht="15">
      <c r="A114" s="6"/>
      <c r="B114" s="17" t="s">
        <v>78</v>
      </c>
      <c r="C114" s="6" t="s">
        <v>17</v>
      </c>
      <c r="D114" s="44">
        <v>0</v>
      </c>
    </row>
    <row r="115" spans="1:4" ht="15">
      <c r="A115" s="6"/>
      <c r="B115" s="26" t="s">
        <v>80</v>
      </c>
      <c r="C115" s="6"/>
      <c r="D115" s="8"/>
    </row>
    <row r="116" spans="1:4" ht="15">
      <c r="A116" s="6"/>
      <c r="B116" s="17" t="s">
        <v>73</v>
      </c>
      <c r="C116" s="6" t="s">
        <v>17</v>
      </c>
      <c r="D116" s="45">
        <v>0</v>
      </c>
    </row>
    <row r="117" spans="1:4" ht="15">
      <c r="A117" s="6"/>
      <c r="B117" s="17" t="s">
        <v>74</v>
      </c>
      <c r="C117" s="6" t="s">
        <v>17</v>
      </c>
      <c r="D117" s="45">
        <v>0</v>
      </c>
    </row>
    <row r="118" spans="1:4" ht="15">
      <c r="A118" s="6">
        <v>22</v>
      </c>
      <c r="B118" s="47" t="s">
        <v>12</v>
      </c>
      <c r="C118" s="48"/>
      <c r="D118" s="49"/>
    </row>
    <row r="119" spans="1:4" ht="15">
      <c r="A119" s="6"/>
      <c r="B119" s="17" t="s">
        <v>13</v>
      </c>
      <c r="C119" s="6" t="s">
        <v>43</v>
      </c>
      <c r="D119" s="11">
        <v>0</v>
      </c>
    </row>
    <row r="120" spans="1:4" ht="15">
      <c r="A120" s="6"/>
      <c r="B120" s="17" t="s">
        <v>14</v>
      </c>
      <c r="C120" s="6" t="s">
        <v>43</v>
      </c>
      <c r="D120" s="11">
        <v>0</v>
      </c>
    </row>
    <row r="121" spans="1:4" ht="15">
      <c r="A121" s="6"/>
      <c r="B121" s="17" t="s">
        <v>15</v>
      </c>
      <c r="C121" s="6" t="s">
        <v>43</v>
      </c>
      <c r="D121" s="11">
        <v>0</v>
      </c>
    </row>
    <row r="122" spans="1:4" ht="15">
      <c r="A122" s="6"/>
      <c r="B122" s="17" t="s">
        <v>16</v>
      </c>
      <c r="C122" s="6" t="s">
        <v>17</v>
      </c>
      <c r="D122" s="11">
        <v>0</v>
      </c>
    </row>
    <row r="123" spans="1:4" ht="15">
      <c r="A123" s="6">
        <f>A118+1</f>
        <v>23</v>
      </c>
      <c r="B123" s="47" t="s">
        <v>18</v>
      </c>
      <c r="C123" s="48"/>
      <c r="D123" s="49"/>
    </row>
    <row r="124" spans="1:4" ht="15">
      <c r="A124" s="6"/>
      <c r="B124" s="17" t="s">
        <v>19</v>
      </c>
      <c r="C124" s="6" t="s">
        <v>43</v>
      </c>
      <c r="D124" s="30">
        <v>7</v>
      </c>
    </row>
    <row r="125" spans="1:4" ht="15">
      <c r="A125" s="6"/>
      <c r="B125" s="17" t="s">
        <v>20</v>
      </c>
      <c r="C125" s="6" t="s">
        <v>43</v>
      </c>
      <c r="D125" s="30">
        <v>2</v>
      </c>
    </row>
    <row r="126" spans="1:4" ht="15">
      <c r="A126" s="6"/>
      <c r="B126" s="17" t="s">
        <v>21</v>
      </c>
      <c r="C126" s="6" t="s">
        <v>17</v>
      </c>
      <c r="D126" s="42">
        <v>15191.48</v>
      </c>
    </row>
    <row r="127" spans="1:4" ht="15">
      <c r="A127" s="18"/>
      <c r="B127" s="12"/>
      <c r="C127" s="12"/>
      <c r="D127" s="13"/>
    </row>
    <row r="128" spans="1:4" ht="15">
      <c r="A128" s="18"/>
      <c r="B128" s="12"/>
      <c r="C128" s="12"/>
      <c r="D128" s="13"/>
    </row>
  </sheetData>
  <mergeCells count="14">
    <mergeCell ref="A10:D10"/>
    <mergeCell ref="A1:D1"/>
    <mergeCell ref="A2:D2"/>
    <mergeCell ref="A3:D3"/>
    <mergeCell ref="A4:D4"/>
    <mergeCell ref="A9:D9"/>
    <mergeCell ref="B118:D118"/>
    <mergeCell ref="B123:D123"/>
    <mergeCell ref="A11:D11"/>
    <mergeCell ref="A12:D12"/>
    <mergeCell ref="A30:D30"/>
    <mergeCell ref="A31:D31"/>
    <mergeCell ref="B82:D82"/>
    <mergeCell ref="B94:D94"/>
  </mergeCells>
  <pageMargins left="0.31496062992125984" right="0.31496062992125984" top="0.55118110236220474" bottom="0.55118110236220474" header="0.31496062992125984" footer="0.31496062992125984"/>
  <pageSetup paperSize="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са5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монолит</cp:lastModifiedBy>
  <cp:lastPrinted>2022-01-24T04:00:33Z</cp:lastPrinted>
  <dcterms:created xsi:type="dcterms:W3CDTF">1996-10-08T23:32:33Z</dcterms:created>
  <dcterms:modified xsi:type="dcterms:W3CDTF">2022-01-25T06:56:26Z</dcterms:modified>
</cp:coreProperties>
</file>