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8_{6BA6789B-9C26-4CD0-B056-9187E18B66A8}" xr6:coauthVersionLast="45" xr6:coauthVersionMax="45" xr10:uidLastSave="{00000000-0000-0000-0000-000000000000}"/>
  <bookViews>
    <workbookView xWindow="-120" yWindow="-120" windowWidth="29040" windowHeight="15840" tabRatio="937" firstSheet="1" activeTab="1" xr2:uid="{00000000-000D-0000-FFFF-FFFF00000000}"/>
  </bookViews>
  <sheets>
    <sheet name="План ТР 2022г" sheetId="6" r:id="rId1"/>
    <sheet name="Центр 24.1. Отчет 2025г" sheetId="19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4" i="19" l="1"/>
  <c r="C18" i="6" l="1"/>
  <c r="E18" i="6" l="1"/>
  <c r="F13" i="6" l="1"/>
  <c r="G13" i="6" l="1"/>
  <c r="G18" i="6" s="1"/>
  <c r="H13" i="6"/>
  <c r="H18" i="6" s="1"/>
  <c r="F18" i="6"/>
</calcChain>
</file>

<file path=xl/sharedStrings.xml><?xml version="1.0" encoding="utf-8"?>
<sst xmlns="http://schemas.openxmlformats.org/spreadsheetml/2006/main" count="194" uniqueCount="130">
  <si>
    <t>Переходящие остатки денежных средств (на начало периода):</t>
  </si>
  <si>
    <t>руб.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</si>
  <si>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</si>
  <si>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</si>
  <si>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</si>
  <si>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</si>
  <si>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</si>
  <si>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</si>
  <si>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</si>
  <si>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</si>
  <si>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</si>
  <si>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</si>
  <si>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</si>
  <si>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>Всего денежных средств с учетом остатков</t>
  </si>
  <si>
    <t>Переходящие остатки денежных средств (на конец периода):</t>
  </si>
  <si>
    <t>ежедневно</t>
  </si>
  <si>
    <t>Санитарное обслуживание домовладений (уборка придомовой территории)</t>
  </si>
  <si>
    <t>ежедневно, кроме выходных и праздничных дней</t>
  </si>
  <si>
    <t>Уборка мест общего пользования</t>
  </si>
  <si>
    <t>по графику</t>
  </si>
  <si>
    <t>Дератизация и дезинсекция по уничтожению грызунов и насекомых</t>
  </si>
  <si>
    <t>ежемесячно</t>
  </si>
  <si>
    <t>Обслуживание дымоходов и вентиляционных шахт</t>
  </si>
  <si>
    <t xml:space="preserve">ХВС в целях содержания общего имущества дома </t>
  </si>
  <si>
    <t>Водоотведение в целях содержания  общего имущества дома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</si>
  <si>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</si>
  <si>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</si>
  <si>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</si>
  <si>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</si>
  <si>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</si>
  <si>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шт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</si>
  <si>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</si>
  <si>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</si>
  <si>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</si>
  <si>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</si>
  <si>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Согласовано</t>
  </si>
  <si>
    <t>Утверждаю</t>
  </si>
  <si>
    <t>Директор ООО "УК Сити Дом"</t>
  </si>
  <si>
    <t>___________________</t>
  </si>
  <si>
    <t>_______________20     г.</t>
  </si>
  <si>
    <t>ПРОЕКТ ПЛАНА</t>
  </si>
  <si>
    <t>ТЕКУЩЕГО РЕМОНТА НА 2022Г В МНОГОКВАРТИРНОМ ДОМЕ</t>
  </si>
  <si>
    <t xml:space="preserve">Общая  площадь  жилых помещений дома кв.м </t>
  </si>
  <si>
    <t>Стоимость услуг по теущему ремонту общего имущества дома руб/кв.м общ. пл. жил. пом. Январь-март 2022г</t>
  </si>
  <si>
    <t>Наименование работ</t>
  </si>
  <si>
    <t>Объем</t>
  </si>
  <si>
    <t>Предварительная стоимость</t>
  </si>
  <si>
    <t>Сроки выполнения работ</t>
  </si>
  <si>
    <t>Начисления по текущему ремонту за год</t>
  </si>
  <si>
    <t>Сумма по текущеему ремонту с учетом  остатков предыдущего периода</t>
  </si>
  <si>
    <t>Собираемость средств  не менее 95%</t>
  </si>
  <si>
    <t xml:space="preserve">Непредвиденные (аварийные ) работы по ремонту инженерного оборудовани\я и конструктивных элементов </t>
  </si>
  <si>
    <t>январь,
февраль,
март</t>
  </si>
  <si>
    <t>июль,
август</t>
  </si>
  <si>
    <t>Работы будут выполнены в полном объеме при условии собираемости средств жителями 95%</t>
  </si>
  <si>
    <t>Переходящие остатки по текущему ремонту за предыдущий период</t>
  </si>
  <si>
    <t>_________________________</t>
  </si>
  <si>
    <t>________________________</t>
  </si>
  <si>
    <t xml:space="preserve">Ремонт отмостки </t>
  </si>
  <si>
    <t>20 кв.м</t>
  </si>
  <si>
    <t xml:space="preserve">         в т.ч.ч по услуге текущий ремонт</t>
  </si>
  <si>
    <t>Механизированная уборка территории  от  снега</t>
  </si>
  <si>
    <t>Стоимость услуг по теущему ремонту общего имущества дома руб/кв.м общ. пл. жил. пом. с 01 апреля 2022г</t>
  </si>
  <si>
    <t>ул. Центральная, д. 24/1</t>
  </si>
  <si>
    <t>ул. Центральная, 24/1</t>
  </si>
  <si>
    <t xml:space="preserve">    -    за ХВС на ОДН</t>
  </si>
  <si>
    <t xml:space="preserve">    -    за водоотведение на ОДН</t>
  </si>
  <si>
    <t xml:space="preserve">Услуги по управлению </t>
  </si>
  <si>
    <t>Электроэнергия на содержание общего имущества дома</t>
  </si>
  <si>
    <t xml:space="preserve">    -    за электроэнергию на ОДН</t>
  </si>
  <si>
    <t>Замена лежанки ХВС</t>
  </si>
  <si>
    <t>180 мп</t>
  </si>
  <si>
    <t>3.1.</t>
  </si>
  <si>
    <t>3.2.</t>
  </si>
  <si>
    <t>4.</t>
  </si>
  <si>
    <t>5.</t>
  </si>
  <si>
    <t>5.2.</t>
  </si>
  <si>
    <t>Всего</t>
  </si>
  <si>
    <t>3.</t>
  </si>
  <si>
    <t>5.1.</t>
  </si>
  <si>
    <t>Выполненные работы (оказанные услуги) по содержанию общего имущества и текущему ремонту общего имущества МКД</t>
  </si>
  <si>
    <t>Содержание газового оборудования (ТО ВДГО)</t>
  </si>
  <si>
    <t>1 раз в год</t>
  </si>
  <si>
    <t>Комплексное содержание лифтового хозяйства</t>
  </si>
  <si>
    <t>Сбор, передача в специализированные организации и обезвреживание  ртутьсодержащих ламп</t>
  </si>
  <si>
    <t>Содержание мест накопления ТКО ( содержание контейнерной площадки)</t>
  </si>
  <si>
    <t>ИТОГО по содержанию ОИ МКД</t>
  </si>
  <si>
    <t>Выполнение услуг по управлению МКД</t>
  </si>
  <si>
    <t>Итого по услуге управление МКД</t>
  </si>
  <si>
    <t>Итого по коммунальным ресурсам на СОИ ОИ МКД</t>
  </si>
  <si>
    <t xml:space="preserve">Всего выполнено работ/
оказано услуг по содержанию ОИ МКД </t>
  </si>
  <si>
    <t>Выполнение работ по текущему ремонту ОИ МКД</t>
  </si>
  <si>
    <t>Итого выполнено роабот по ТР ОИ МКД</t>
  </si>
  <si>
    <t>Выполнение услуг по коммунальным ресурсам ОДН на СОИ в МКД</t>
  </si>
  <si>
    <t>Общая информация о выполняемых работах (оказываемых услугах) 
по содержанию и текущему ремонту общего имущества МКД</t>
  </si>
  <si>
    <t>1.1.</t>
  </si>
  <si>
    <t>1.2.</t>
  </si>
  <si>
    <t>2.</t>
  </si>
  <si>
    <t>2.1.</t>
  </si>
  <si>
    <t>2.2.</t>
  </si>
  <si>
    <t>2.3.</t>
  </si>
  <si>
    <t>2.4.</t>
  </si>
  <si>
    <t>2.5.</t>
  </si>
  <si>
    <t>2.6.</t>
  </si>
  <si>
    <t>3.3.</t>
  </si>
  <si>
    <t>3.4.</t>
  </si>
  <si>
    <t>3.5.</t>
  </si>
  <si>
    <t>3.5.1.</t>
  </si>
  <si>
    <t xml:space="preserve">    -     ИП Варламов (аппарат воды)</t>
  </si>
  <si>
    <r>
      <t xml:space="preserve">  А</t>
    </r>
    <r>
      <rPr>
        <b/>
        <sz val="11"/>
        <rFont val="Times New Roman"/>
        <family val="1"/>
        <charset val="204"/>
      </rPr>
      <t xml:space="preserve">варийное обслуживание.   </t>
    </r>
  </si>
  <si>
    <t>Погрузка и утилизация снега с придомовой територии  механизированым способом</t>
  </si>
  <si>
    <t>Обшивка профлистом приямка подвала</t>
  </si>
  <si>
    <t>Изготовление и установка металической решетки вход в подвал.</t>
  </si>
  <si>
    <t>Мероприятия по организации поверки ОДПУ тепловой эенергии МКД</t>
  </si>
  <si>
    <t>Мероприятия по организации поверки ОДПУ ХВС МКД</t>
  </si>
  <si>
    <t>Изготовление и установка входных металлических дверей 4-й под.</t>
  </si>
  <si>
    <t>Ремонт дверных полотен</t>
  </si>
  <si>
    <t>Ремонт системы канализации в подвале</t>
  </si>
  <si>
    <t xml:space="preserve">                Отчет об исполнении договора управления  за 2025 год. </t>
  </si>
  <si>
    <t>1.</t>
  </si>
  <si>
    <t>ОБЩЕСТВО С ОГРАНИЧЕННОЙ ОТВЕТСТВЕННОСТЬЮ
"Управляющая компания  "МОНОЛИТ"</t>
  </si>
  <si>
    <t>Содержание конструктивных элементов здания и обслуживание  внутридомового инженерного оборудования</t>
  </si>
  <si>
    <t xml:space="preserve">Обслуживание общедомовых приборов учета  </t>
  </si>
  <si>
    <t>Директор ООО УК "МОНОЛИТ"</t>
  </si>
  <si>
    <t>Г.В.Звездакова</t>
  </si>
  <si>
    <t xml:space="preserve">    -   задолженность /переплата потребителей за содержание и обслуживание </t>
  </si>
  <si>
    <t xml:space="preserve">    -   задолженность/переплата потребителей за текущий ремонт </t>
  </si>
  <si>
    <t xml:space="preserve">    -   задолженность/переплата потребителей за целевой взнос на замену лежанки ГВС</t>
  </si>
  <si>
    <t xml:space="preserve">    -   задолженность /переплата потребителей за содержание и обслуживание  ОИ МКД (сальдо)</t>
  </si>
  <si>
    <t xml:space="preserve">    -   задолженность/переплата потребителей за текущий ремонт ОИ МКД (сальдо)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</si>
</sst>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8" fillId="0" borderId="0"/>
    <xf numFmtId="0" fontId="9" fillId="0" borderId="0"/>
    <xf numFmtId="0" fontId="1" fillId="0" borderId="0"/>
  </cellStyleXfs>
  <cellXfs count="69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2" fontId="4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0" fontId="0" fillId="0" borderId="0" xfId="0"/>
    <xf numFmtId="0" fontId="7" fillId="0" borderId="0" xfId="1" applyFont="1" applyFill="1" applyBorder="1" applyAlignment="1">
      <alignment vertical="center" wrapText="1"/>
    </xf>
    <xf numFmtId="0" fontId="4" fillId="0" borderId="0" xfId="0" applyFont="1"/>
    <xf numFmtId="0" fontId="6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vertical="center" wrapText="1"/>
    </xf>
    <xf numFmtId="4" fontId="7" fillId="0" borderId="1" xfId="3" applyNumberFormat="1" applyFont="1" applyFill="1" applyBorder="1" applyAlignment="1">
      <alignment horizontal="center" vertical="center" wrapText="1"/>
    </xf>
    <xf numFmtId="4" fontId="6" fillId="0" borderId="1" xfId="3" applyNumberFormat="1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vertical="center" wrapText="1"/>
    </xf>
    <xf numFmtId="4" fontId="7" fillId="2" borderId="1" xfId="3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7" fillId="0" borderId="5" xfId="1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vertical="center" wrapText="1"/>
    </xf>
    <xf numFmtId="0" fontId="7" fillId="0" borderId="8" xfId="1" applyFont="1" applyFill="1" applyBorder="1" applyAlignment="1">
      <alignment horizontal="center" vertical="center" wrapText="1"/>
    </xf>
    <xf numFmtId="4" fontId="7" fillId="0" borderId="8" xfId="0" applyNumberFormat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8" xfId="1" applyFont="1" applyBorder="1" applyAlignment="1">
      <alignment vertical="center" wrapText="1"/>
    </xf>
    <xf numFmtId="0" fontId="7" fillId="0" borderId="14" xfId="1" applyNumberFormat="1" applyFont="1" applyFill="1" applyBorder="1" applyAlignment="1">
      <alignment horizontal="center" vertical="center" wrapText="1"/>
    </xf>
    <xf numFmtId="4" fontId="7" fillId="0" borderId="1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vertical="center" wrapText="1"/>
    </xf>
  </cellXfs>
  <cellStyles count="6">
    <cellStyle name="Обычный" xfId="0" builtinId="0"/>
    <cellStyle name="Обычный 2" xfId="2" xr:uid="{00000000-0005-0000-0000-000001000000}"/>
    <cellStyle name="Обычный 3" xfId="1" xr:uid="{00000000-0005-0000-0000-000002000000}"/>
    <cellStyle name="Обычный 4" xfId="3" xr:uid="{90FC864F-CF1F-49EA-B6D1-3A67B6561119}"/>
    <cellStyle name="Обычный 5" xfId="4" xr:uid="{0454FE41-DC1F-4B7B-913E-90E9986DD9CE}"/>
    <cellStyle name="Обычный 5 2" xfId="5" xr:uid="{83D59FE1-7FF1-4B7F-81DD-727928E4C7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N26"/>
  <sheetViews>
    <sheetView topLeftCell="A7" zoomScaleNormal="100" workbookViewId="0">
      <selection activeCell="A6" sqref="A6:H8"/>
    </sheetView>
  </sheetViews>
  <sheetFormatPr defaultRowHeight="15" x14ac:dyDescent="0.25"/>
  <cols>
    <col min="1" max="1" width="40" customWidth="1"/>
    <col min="3" max="3" width="16.5703125" customWidth="1"/>
    <col min="4" max="4" width="15.85546875" customWidth="1"/>
    <col min="5" max="5" width="21.140625" customWidth="1"/>
    <col min="6" max="6" width="16.28515625" customWidth="1"/>
    <col min="7" max="7" width="17.7109375" customWidth="1"/>
    <col min="8" max="8" width="17.28515625" customWidth="1"/>
  </cols>
  <sheetData>
    <row r="1" spans="1:1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1"/>
      <c r="L1" s="1"/>
      <c r="M1" s="1"/>
      <c r="N1" s="1"/>
    </row>
    <row r="2" spans="1:14" x14ac:dyDescent="0.25">
      <c r="A2" s="2" t="s">
        <v>35</v>
      </c>
      <c r="B2" s="2"/>
      <c r="C2" s="2"/>
      <c r="D2" s="2"/>
      <c r="E2" s="2"/>
      <c r="F2" s="2"/>
      <c r="G2" s="2" t="s">
        <v>36</v>
      </c>
      <c r="H2" s="2"/>
      <c r="I2" s="2"/>
      <c r="J2" s="2"/>
      <c r="K2" s="1"/>
      <c r="L2" s="1"/>
      <c r="M2" s="1"/>
      <c r="N2" s="1"/>
    </row>
    <row r="3" spans="1:14" x14ac:dyDescent="0.25">
      <c r="A3" s="2" t="s">
        <v>56</v>
      </c>
      <c r="B3" s="2"/>
      <c r="C3" s="2"/>
      <c r="D3" s="2"/>
      <c r="E3" s="2"/>
      <c r="F3" s="2"/>
      <c r="G3" s="53" t="s">
        <v>37</v>
      </c>
      <c r="H3" s="54"/>
      <c r="I3" s="2"/>
      <c r="J3" s="2"/>
      <c r="K3" s="1"/>
      <c r="L3" s="1"/>
      <c r="M3" s="1"/>
      <c r="N3" s="1"/>
    </row>
    <row r="4" spans="1:14" x14ac:dyDescent="0.25">
      <c r="A4" s="2" t="s">
        <v>57</v>
      </c>
      <c r="B4" s="2"/>
      <c r="C4" s="2"/>
      <c r="D4" s="2"/>
      <c r="E4" s="2"/>
      <c r="F4" s="2"/>
      <c r="G4" s="53" t="s">
        <v>38</v>
      </c>
      <c r="H4" s="54"/>
      <c r="I4" s="2"/>
      <c r="J4" s="2"/>
      <c r="K4" s="1"/>
      <c r="L4" s="1"/>
      <c r="M4" s="1"/>
      <c r="N4" s="1"/>
    </row>
    <row r="5" spans="1:14" x14ac:dyDescent="0.25">
      <c r="A5" s="2"/>
      <c r="B5" s="2"/>
      <c r="C5" s="2"/>
      <c r="D5" s="2"/>
      <c r="E5" s="2"/>
      <c r="F5" s="2"/>
      <c r="G5" s="53" t="s">
        <v>39</v>
      </c>
      <c r="H5" s="54"/>
      <c r="I5" s="2"/>
      <c r="J5" s="2"/>
      <c r="K5" s="1"/>
      <c r="L5" s="1"/>
      <c r="M5" s="1"/>
      <c r="N5" s="1"/>
    </row>
    <row r="6" spans="1:14" x14ac:dyDescent="0.25">
      <c r="A6" s="55" t="s">
        <v>40</v>
      </c>
      <c r="B6" s="56"/>
      <c r="C6" s="56"/>
      <c r="D6" s="56"/>
      <c r="E6" s="56"/>
      <c r="F6" s="56"/>
      <c r="G6" s="56"/>
      <c r="H6" s="56"/>
      <c r="I6" s="2"/>
      <c r="J6" s="2"/>
      <c r="K6" s="1"/>
      <c r="L6" s="1"/>
      <c r="M6" s="1"/>
      <c r="N6" s="1"/>
    </row>
    <row r="7" spans="1:14" x14ac:dyDescent="0.25">
      <c r="A7" s="55" t="s">
        <v>41</v>
      </c>
      <c r="B7" s="56"/>
      <c r="C7" s="56"/>
      <c r="D7" s="56"/>
      <c r="E7" s="56"/>
      <c r="F7" s="56"/>
      <c r="G7" s="56"/>
      <c r="H7" s="56"/>
      <c r="I7" s="2"/>
      <c r="J7" s="2"/>
      <c r="K7" s="1"/>
      <c r="L7" s="1"/>
      <c r="M7" s="1"/>
      <c r="N7" s="1"/>
    </row>
    <row r="8" spans="1:14" x14ac:dyDescent="0.25">
      <c r="A8" s="55" t="s">
        <v>63</v>
      </c>
      <c r="B8" s="56"/>
      <c r="C8" s="56"/>
      <c r="D8" s="56"/>
      <c r="E8" s="56"/>
      <c r="F8" s="56"/>
      <c r="G8" s="56"/>
      <c r="H8" s="56"/>
      <c r="I8" s="2"/>
      <c r="J8" s="2"/>
      <c r="K8" s="1"/>
      <c r="L8" s="1"/>
      <c r="M8" s="1"/>
      <c r="N8" s="1"/>
    </row>
    <row r="9" spans="1:14" ht="30" x14ac:dyDescent="0.25">
      <c r="A9" s="2" t="s">
        <v>42</v>
      </c>
      <c r="B9" s="2"/>
      <c r="C9" s="2"/>
      <c r="D9" s="2"/>
      <c r="E9" s="2"/>
      <c r="F9" s="2"/>
      <c r="G9" s="2"/>
      <c r="H9" s="2">
        <v>16074.9</v>
      </c>
      <c r="I9" s="2"/>
      <c r="J9" s="2"/>
      <c r="K9" s="1"/>
      <c r="L9" s="1"/>
      <c r="M9" s="1"/>
      <c r="N9" s="1"/>
    </row>
    <row r="10" spans="1:14" x14ac:dyDescent="0.25">
      <c r="A10" s="53" t="s">
        <v>43</v>
      </c>
      <c r="B10" s="54"/>
      <c r="C10" s="54"/>
      <c r="D10" s="54"/>
      <c r="E10" s="54"/>
      <c r="F10" s="54"/>
      <c r="G10" s="54"/>
      <c r="H10" s="2">
        <v>0.82</v>
      </c>
      <c r="I10" s="2"/>
      <c r="J10" s="2"/>
      <c r="K10" s="1"/>
      <c r="L10" s="1"/>
      <c r="M10" s="1"/>
      <c r="N10" s="1"/>
    </row>
    <row r="11" spans="1:14" ht="15.75" thickBot="1" x14ac:dyDescent="0.3">
      <c r="A11" s="53" t="s">
        <v>62</v>
      </c>
      <c r="B11" s="54"/>
      <c r="C11" s="54"/>
      <c r="D11" s="54"/>
      <c r="E11" s="54"/>
      <c r="F11" s="54"/>
      <c r="G11" s="2"/>
      <c r="H11" s="4">
        <v>4.47</v>
      </c>
      <c r="I11" s="2"/>
      <c r="J11" s="2"/>
      <c r="K11" s="1"/>
      <c r="L11" s="1"/>
      <c r="M11" s="1"/>
      <c r="N11" s="1"/>
    </row>
    <row r="12" spans="1:14" ht="90" x14ac:dyDescent="0.25">
      <c r="A12" s="8" t="s">
        <v>44</v>
      </c>
      <c r="B12" s="9" t="s">
        <v>45</v>
      </c>
      <c r="C12" s="9" t="s">
        <v>46</v>
      </c>
      <c r="D12" s="9" t="s">
        <v>47</v>
      </c>
      <c r="E12" s="9" t="s">
        <v>55</v>
      </c>
      <c r="F12" s="9" t="s">
        <v>48</v>
      </c>
      <c r="G12" s="9" t="s">
        <v>49</v>
      </c>
      <c r="H12" s="10" t="s">
        <v>50</v>
      </c>
      <c r="I12" s="2"/>
      <c r="J12" s="2"/>
      <c r="K12" s="1"/>
      <c r="L12" s="1"/>
      <c r="M12" s="1"/>
      <c r="N12" s="1"/>
    </row>
    <row r="13" spans="1:14" x14ac:dyDescent="0.25">
      <c r="A13" s="11"/>
      <c r="B13" s="6"/>
      <c r="C13" s="6"/>
      <c r="D13" s="6"/>
      <c r="E13" s="7">
        <v>-309044.64</v>
      </c>
      <c r="F13" s="7">
        <f>(H9*H10*3)+(H9*H11*9)</f>
        <v>686237.48099999991</v>
      </c>
      <c r="G13" s="7">
        <f>E13+F13</f>
        <v>377192.8409999999</v>
      </c>
      <c r="H13" s="12">
        <f>F13*95%</f>
        <v>651925.60694999993</v>
      </c>
      <c r="I13" s="2"/>
      <c r="J13" s="2"/>
      <c r="K13" s="1"/>
      <c r="L13" s="1"/>
      <c r="M13" s="1"/>
      <c r="N13" s="1"/>
    </row>
    <row r="14" spans="1:14" ht="45" x14ac:dyDescent="0.25">
      <c r="A14" s="11" t="s">
        <v>51</v>
      </c>
      <c r="B14" s="5"/>
      <c r="C14" s="7">
        <v>50000</v>
      </c>
      <c r="D14" s="5"/>
      <c r="E14" s="5"/>
      <c r="F14" s="5"/>
      <c r="G14" s="5"/>
      <c r="H14" s="13"/>
      <c r="I14" s="2"/>
      <c r="J14" s="2"/>
      <c r="K14" s="1"/>
      <c r="L14" s="1"/>
      <c r="M14" s="1"/>
      <c r="N14" s="1"/>
    </row>
    <row r="15" spans="1:14" ht="45" x14ac:dyDescent="0.25">
      <c r="A15" s="11" t="s">
        <v>61</v>
      </c>
      <c r="B15" s="5"/>
      <c r="C15" s="7">
        <v>15000</v>
      </c>
      <c r="D15" s="5" t="s">
        <v>52</v>
      </c>
      <c r="E15" s="5"/>
      <c r="F15" s="5"/>
      <c r="G15" s="5"/>
      <c r="H15" s="13"/>
      <c r="I15" s="2"/>
      <c r="J15" s="2"/>
      <c r="K15" s="1"/>
      <c r="L15" s="1"/>
      <c r="M15" s="1"/>
      <c r="N15" s="1"/>
    </row>
    <row r="16" spans="1:14" ht="30" x14ac:dyDescent="0.25">
      <c r="A16" s="11" t="s">
        <v>58</v>
      </c>
      <c r="B16" s="5" t="s">
        <v>59</v>
      </c>
      <c r="C16" s="7">
        <v>43000</v>
      </c>
      <c r="D16" s="5" t="s">
        <v>53</v>
      </c>
      <c r="E16" s="5"/>
      <c r="F16" s="5"/>
      <c r="G16" s="5"/>
      <c r="H16" s="13"/>
      <c r="I16" s="2"/>
      <c r="J16" s="2"/>
      <c r="K16" s="1"/>
      <c r="L16" s="1"/>
      <c r="M16" s="1"/>
      <c r="N16" s="1"/>
    </row>
    <row r="17" spans="1:14" x14ac:dyDescent="0.25">
      <c r="A17" s="11" t="s">
        <v>70</v>
      </c>
      <c r="B17" s="5" t="s">
        <v>71</v>
      </c>
      <c r="C17" s="7">
        <v>270000</v>
      </c>
      <c r="D17" s="5"/>
      <c r="E17" s="5"/>
      <c r="F17" s="5"/>
      <c r="G17" s="5"/>
      <c r="H17" s="13"/>
      <c r="I17" s="2"/>
      <c r="J17" s="2"/>
      <c r="K17" s="1"/>
      <c r="L17" s="1"/>
      <c r="M17" s="1"/>
      <c r="N17" s="1"/>
    </row>
    <row r="18" spans="1:14" ht="15.75" thickBot="1" x14ac:dyDescent="0.3">
      <c r="A18" s="14"/>
      <c r="B18" s="15"/>
      <c r="C18" s="16">
        <f>SUM(C14:C17)</f>
        <v>378000</v>
      </c>
      <c r="D18" s="15"/>
      <c r="E18" s="16">
        <f>E13</f>
        <v>-309044.64</v>
      </c>
      <c r="F18" s="16">
        <f t="shared" ref="F18:H18" si="0">F13</f>
        <v>686237.48099999991</v>
      </c>
      <c r="G18" s="16">
        <f t="shared" si="0"/>
        <v>377192.8409999999</v>
      </c>
      <c r="H18" s="17">
        <f t="shared" si="0"/>
        <v>651925.60694999993</v>
      </c>
      <c r="I18" s="2"/>
      <c r="J18" s="2"/>
      <c r="K18" s="1"/>
      <c r="L18" s="1"/>
      <c r="M18" s="1"/>
      <c r="N18" s="1"/>
    </row>
    <row r="19" spans="1:1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1"/>
      <c r="L19" s="1"/>
      <c r="M19" s="1"/>
      <c r="N19" s="1"/>
    </row>
    <row r="20" spans="1:14" x14ac:dyDescent="0.25">
      <c r="A20" s="53" t="s">
        <v>54</v>
      </c>
      <c r="B20" s="54"/>
      <c r="C20" s="54"/>
      <c r="D20" s="54"/>
      <c r="E20" s="54"/>
      <c r="F20" s="54"/>
      <c r="G20" s="54"/>
      <c r="H20" s="54"/>
      <c r="I20" s="2"/>
      <c r="J20" s="2"/>
      <c r="K20" s="1"/>
      <c r="L20" s="1"/>
      <c r="M20" s="1"/>
      <c r="N20" s="1"/>
    </row>
    <row r="21" spans="1:1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1"/>
      <c r="L21" s="1"/>
      <c r="M21" s="1"/>
      <c r="N21" s="1"/>
    </row>
    <row r="22" spans="1:1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1"/>
      <c r="L22" s="1"/>
      <c r="M22" s="1"/>
      <c r="N22" s="1"/>
    </row>
    <row r="23" spans="1:14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1"/>
      <c r="L23" s="1"/>
      <c r="M23" s="1"/>
      <c r="N23" s="1"/>
    </row>
    <row r="24" spans="1:14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1"/>
      <c r="L24" s="1"/>
      <c r="M24" s="1"/>
      <c r="N24" s="1"/>
    </row>
    <row r="25" spans="1:14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1"/>
      <c r="L25" s="1"/>
      <c r="M25" s="1"/>
      <c r="N25" s="1"/>
    </row>
    <row r="26" spans="1:14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</sheetData>
  <mergeCells count="9">
    <mergeCell ref="A20:H20"/>
    <mergeCell ref="G3:H3"/>
    <mergeCell ref="G4:H4"/>
    <mergeCell ref="G5:H5"/>
    <mergeCell ref="A10:G10"/>
    <mergeCell ref="A11:F11"/>
    <mergeCell ref="A6:H6"/>
    <mergeCell ref="A7:H7"/>
    <mergeCell ref="A8:H8"/>
  </mergeCells>
  <pageMargins left="0" right="0" top="0" bottom="0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0856C-5B9D-42AF-85A6-967E1503A88B}">
  <sheetPr>
    <tabColor theme="4" tint="-0.249977111117893"/>
  </sheetPr>
  <dimension ref="A1:D89"/>
  <sheetViews>
    <sheetView tabSelected="1" zoomScaleNormal="100" workbookViewId="0">
      <selection activeCell="U84" sqref="U84"/>
    </sheetView>
  </sheetViews>
  <sheetFormatPr defaultRowHeight="15" x14ac:dyDescent="0.25"/>
  <cols>
    <col min="1" max="1" width="7.85546875" customWidth="1"/>
    <col min="2" max="2" width="59.28515625" customWidth="1"/>
    <col min="3" max="3" width="12.28515625" customWidth="1"/>
    <col min="4" max="4" width="16.28515625" customWidth="1"/>
  </cols>
  <sheetData>
    <row r="1" spans="1:4" ht="24" customHeight="1" x14ac:dyDescent="0.25">
      <c r="A1" s="62" t="s">
        <v>120</v>
      </c>
      <c r="B1" s="62"/>
      <c r="C1" s="62"/>
      <c r="D1" s="62"/>
    </row>
    <row r="2" spans="1:4" ht="21" customHeight="1" x14ac:dyDescent="0.25">
      <c r="A2" s="62" t="s">
        <v>118</v>
      </c>
      <c r="B2" s="63"/>
      <c r="C2" s="63"/>
      <c r="D2" s="63"/>
    </row>
    <row r="3" spans="1:4" ht="22.5" customHeight="1" thickBot="1" x14ac:dyDescent="0.3">
      <c r="A3" s="62" t="s">
        <v>64</v>
      </c>
      <c r="B3" s="62"/>
      <c r="C3" s="62"/>
      <c r="D3" s="63"/>
    </row>
    <row r="4" spans="1:4" ht="30" customHeight="1" thickBot="1" x14ac:dyDescent="0.3">
      <c r="A4" s="64" t="s">
        <v>94</v>
      </c>
      <c r="B4" s="65"/>
      <c r="C4" s="65"/>
      <c r="D4" s="66"/>
    </row>
    <row r="5" spans="1:4" x14ac:dyDescent="0.25">
      <c r="A5" s="32"/>
      <c r="B5" s="33"/>
      <c r="C5" s="33"/>
      <c r="D5" s="34" t="s">
        <v>77</v>
      </c>
    </row>
    <row r="6" spans="1:4" ht="28.5" x14ac:dyDescent="0.25">
      <c r="A6" s="39" t="s">
        <v>119</v>
      </c>
      <c r="B6" s="36" t="s">
        <v>0</v>
      </c>
      <c r="C6" s="26" t="s">
        <v>1</v>
      </c>
      <c r="D6" s="37">
        <v>-313389.09000000003</v>
      </c>
    </row>
    <row r="7" spans="1:4" x14ac:dyDescent="0.25">
      <c r="A7" s="35" t="s">
        <v>95</v>
      </c>
      <c r="B7" s="22" t="s">
        <v>2</v>
      </c>
      <c r="C7" s="24" t="s">
        <v>1</v>
      </c>
      <c r="D7" s="25">
        <v>0</v>
      </c>
    </row>
    <row r="8" spans="1:4" x14ac:dyDescent="0.25">
      <c r="A8" s="35" t="s">
        <v>96</v>
      </c>
      <c r="B8" s="22" t="s">
        <v>3</v>
      </c>
      <c r="C8" s="24" t="s">
        <v>1</v>
      </c>
      <c r="D8" s="25">
        <v>-313389.09000000003</v>
      </c>
    </row>
    <row r="9" spans="1:4" ht="28.5" x14ac:dyDescent="0.25">
      <c r="A9" s="39" t="s">
        <v>97</v>
      </c>
      <c r="B9" s="21" t="s">
        <v>4</v>
      </c>
      <c r="C9" s="26" t="s">
        <v>1</v>
      </c>
      <c r="D9" s="37">
        <v>5270347.1500000004</v>
      </c>
    </row>
    <row r="10" spans="1:4" x14ac:dyDescent="0.25">
      <c r="A10" s="35" t="s">
        <v>98</v>
      </c>
      <c r="B10" s="22" t="s">
        <v>5</v>
      </c>
      <c r="C10" s="24" t="s">
        <v>1</v>
      </c>
      <c r="D10" s="25">
        <v>3492649.68</v>
      </c>
    </row>
    <row r="11" spans="1:4" x14ac:dyDescent="0.25">
      <c r="A11" s="35" t="s">
        <v>99</v>
      </c>
      <c r="B11" s="22" t="s">
        <v>6</v>
      </c>
      <c r="C11" s="24" t="s">
        <v>1</v>
      </c>
      <c r="D11" s="25">
        <v>771427.2</v>
      </c>
    </row>
    <row r="12" spans="1:4" x14ac:dyDescent="0.25">
      <c r="A12" s="35" t="s">
        <v>100</v>
      </c>
      <c r="B12" s="22" t="s">
        <v>7</v>
      </c>
      <c r="C12" s="24" t="s">
        <v>1</v>
      </c>
      <c r="D12" s="25">
        <v>647998.80000000005</v>
      </c>
    </row>
    <row r="13" spans="1:4" x14ac:dyDescent="0.25">
      <c r="A13" s="35" t="s">
        <v>101</v>
      </c>
      <c r="B13" s="22" t="s">
        <v>65</v>
      </c>
      <c r="C13" s="24" t="s">
        <v>1</v>
      </c>
      <c r="D13" s="25">
        <v>1656.19</v>
      </c>
    </row>
    <row r="14" spans="1:4" x14ac:dyDescent="0.25">
      <c r="A14" s="35" t="s">
        <v>102</v>
      </c>
      <c r="B14" s="22" t="s">
        <v>66</v>
      </c>
      <c r="C14" s="24" t="s">
        <v>1</v>
      </c>
      <c r="D14" s="25">
        <v>3355.86</v>
      </c>
    </row>
    <row r="15" spans="1:4" x14ac:dyDescent="0.25">
      <c r="A15" s="35" t="s">
        <v>103</v>
      </c>
      <c r="B15" s="22" t="s">
        <v>69</v>
      </c>
      <c r="C15" s="24" t="s">
        <v>1</v>
      </c>
      <c r="D15" s="25">
        <v>353259.42</v>
      </c>
    </row>
    <row r="16" spans="1:4" x14ac:dyDescent="0.25">
      <c r="A16" s="39" t="s">
        <v>78</v>
      </c>
      <c r="B16" s="21" t="s">
        <v>8</v>
      </c>
      <c r="C16" s="26" t="s">
        <v>1</v>
      </c>
      <c r="D16" s="37">
        <v>5215807.49</v>
      </c>
    </row>
    <row r="17" spans="1:4" x14ac:dyDescent="0.25">
      <c r="A17" s="35" t="s">
        <v>72</v>
      </c>
      <c r="B17" s="22" t="s">
        <v>9</v>
      </c>
      <c r="C17" s="24" t="s">
        <v>1</v>
      </c>
      <c r="D17" s="25">
        <v>5188807.49</v>
      </c>
    </row>
    <row r="18" spans="1:4" x14ac:dyDescent="0.25">
      <c r="A18" s="35" t="s">
        <v>73</v>
      </c>
      <c r="B18" s="22" t="s">
        <v>60</v>
      </c>
      <c r="C18" s="24" t="s">
        <v>1</v>
      </c>
      <c r="D18" s="25">
        <v>760990.53</v>
      </c>
    </row>
    <row r="19" spans="1:4" x14ac:dyDescent="0.25">
      <c r="A19" s="35" t="s">
        <v>104</v>
      </c>
      <c r="B19" s="22" t="s">
        <v>10</v>
      </c>
      <c r="C19" s="24" t="s">
        <v>1</v>
      </c>
      <c r="D19" s="25">
        <v>0</v>
      </c>
    </row>
    <row r="20" spans="1:4" x14ac:dyDescent="0.25">
      <c r="A20" s="35" t="s">
        <v>105</v>
      </c>
      <c r="B20" s="22" t="s">
        <v>11</v>
      </c>
      <c r="C20" s="24" t="s">
        <v>1</v>
      </c>
      <c r="D20" s="25">
        <v>0</v>
      </c>
    </row>
    <row r="21" spans="1:4" x14ac:dyDescent="0.25">
      <c r="A21" s="35" t="s">
        <v>106</v>
      </c>
      <c r="B21" s="22" t="s">
        <v>12</v>
      </c>
      <c r="C21" s="24" t="s">
        <v>1</v>
      </c>
      <c r="D21" s="25">
        <v>27000</v>
      </c>
    </row>
    <row r="22" spans="1:4" x14ac:dyDescent="0.25">
      <c r="A22" s="35" t="s">
        <v>107</v>
      </c>
      <c r="B22" s="22" t="s">
        <v>108</v>
      </c>
      <c r="C22" s="24" t="s">
        <v>1</v>
      </c>
      <c r="D22" s="38">
        <v>27000</v>
      </c>
    </row>
    <row r="23" spans="1:4" x14ac:dyDescent="0.25">
      <c r="A23" s="39" t="s">
        <v>74</v>
      </c>
      <c r="B23" s="21" t="s">
        <v>13</v>
      </c>
      <c r="C23" s="26" t="s">
        <v>1</v>
      </c>
      <c r="D23" s="37">
        <v>4902418.4000000004</v>
      </c>
    </row>
    <row r="24" spans="1:4" ht="28.5" x14ac:dyDescent="0.25">
      <c r="A24" s="39" t="s">
        <v>75</v>
      </c>
      <c r="B24" s="21" t="s">
        <v>14</v>
      </c>
      <c r="C24" s="26" t="s">
        <v>1</v>
      </c>
      <c r="D24" s="37">
        <f>D25+D26</f>
        <v>-460105.93999999994</v>
      </c>
    </row>
    <row r="25" spans="1:4" ht="30" x14ac:dyDescent="0.25">
      <c r="A25" s="40" t="s">
        <v>79</v>
      </c>
      <c r="B25" s="49" t="s">
        <v>128</v>
      </c>
      <c r="C25" s="24" t="s">
        <v>1</v>
      </c>
      <c r="D25" s="25">
        <v>-392601.59999999998</v>
      </c>
    </row>
    <row r="26" spans="1:4" s="18" customFormat="1" ht="30" x14ac:dyDescent="0.25">
      <c r="A26" s="51" t="s">
        <v>76</v>
      </c>
      <c r="B26" s="49" t="s">
        <v>129</v>
      </c>
      <c r="C26" s="24" t="s">
        <v>1</v>
      </c>
      <c r="D26" s="52">
        <v>-67504.34</v>
      </c>
    </row>
    <row r="27" spans="1:4" x14ac:dyDescent="0.25">
      <c r="A27" s="67" t="s">
        <v>80</v>
      </c>
      <c r="B27" s="68"/>
      <c r="C27" s="68"/>
      <c r="D27" s="68"/>
    </row>
    <row r="28" spans="1:4" ht="42.75" x14ac:dyDescent="0.25">
      <c r="A28" s="35">
        <v>6</v>
      </c>
      <c r="B28" s="36" t="s">
        <v>121</v>
      </c>
      <c r="C28" s="24" t="s">
        <v>1</v>
      </c>
      <c r="D28" s="25">
        <v>1099283.76</v>
      </c>
    </row>
    <row r="29" spans="1:4" x14ac:dyDescent="0.25">
      <c r="A29" s="35">
        <v>7</v>
      </c>
      <c r="B29" s="23" t="s">
        <v>109</v>
      </c>
      <c r="C29" s="24" t="s">
        <v>1</v>
      </c>
      <c r="D29" s="25">
        <v>123428.4</v>
      </c>
    </row>
    <row r="30" spans="1:4" x14ac:dyDescent="0.25">
      <c r="A30" s="35"/>
      <c r="B30" s="23" t="s">
        <v>15</v>
      </c>
      <c r="C30" s="24"/>
      <c r="D30" s="25"/>
    </row>
    <row r="31" spans="1:4" ht="28.5" x14ac:dyDescent="0.25">
      <c r="A31" s="35">
        <v>8</v>
      </c>
      <c r="B31" s="36" t="s">
        <v>16</v>
      </c>
      <c r="C31" s="24" t="s">
        <v>1</v>
      </c>
      <c r="D31" s="25">
        <v>509142</v>
      </c>
    </row>
    <row r="32" spans="1:4" x14ac:dyDescent="0.25">
      <c r="A32" s="35"/>
      <c r="B32" s="23" t="s">
        <v>17</v>
      </c>
      <c r="C32" s="24"/>
      <c r="D32" s="25"/>
    </row>
    <row r="33" spans="1:4" x14ac:dyDescent="0.25">
      <c r="A33" s="35">
        <v>9</v>
      </c>
      <c r="B33" s="36" t="s">
        <v>18</v>
      </c>
      <c r="C33" s="24" t="s">
        <v>1</v>
      </c>
      <c r="D33" s="25">
        <v>385713.6</v>
      </c>
    </row>
    <row r="34" spans="1:4" x14ac:dyDescent="0.25">
      <c r="A34" s="35"/>
      <c r="B34" s="23" t="s">
        <v>19</v>
      </c>
      <c r="C34" s="24"/>
      <c r="D34" s="25"/>
    </row>
    <row r="35" spans="1:4" ht="28.5" x14ac:dyDescent="0.25">
      <c r="A35" s="35">
        <v>10</v>
      </c>
      <c r="B35" s="21" t="s">
        <v>20</v>
      </c>
      <c r="C35" s="24" t="s">
        <v>1</v>
      </c>
      <c r="D35" s="25">
        <v>52073.52</v>
      </c>
    </row>
    <row r="36" spans="1:4" x14ac:dyDescent="0.25">
      <c r="A36" s="35"/>
      <c r="B36" s="22" t="s">
        <v>21</v>
      </c>
      <c r="C36" s="24"/>
      <c r="D36" s="25"/>
    </row>
    <row r="37" spans="1:4" x14ac:dyDescent="0.25">
      <c r="A37" s="35">
        <v>11</v>
      </c>
      <c r="B37" s="21" t="s">
        <v>22</v>
      </c>
      <c r="C37" s="24" t="s">
        <v>1</v>
      </c>
      <c r="D37" s="25">
        <v>165856.79999999999</v>
      </c>
    </row>
    <row r="38" spans="1:4" x14ac:dyDescent="0.25">
      <c r="A38" s="35"/>
      <c r="B38" s="22" t="s">
        <v>19</v>
      </c>
      <c r="C38" s="24"/>
      <c r="D38" s="25"/>
    </row>
    <row r="39" spans="1:4" ht="17.25" customHeight="1" x14ac:dyDescent="0.25">
      <c r="A39" s="35">
        <v>12</v>
      </c>
      <c r="B39" s="36" t="s">
        <v>81</v>
      </c>
      <c r="C39" s="24" t="s">
        <v>1</v>
      </c>
      <c r="D39" s="25">
        <v>77142.720000000001</v>
      </c>
    </row>
    <row r="40" spans="1:4" x14ac:dyDescent="0.25">
      <c r="A40" s="35"/>
      <c r="B40" s="23" t="s">
        <v>82</v>
      </c>
      <c r="C40" s="24"/>
      <c r="D40" s="25"/>
    </row>
    <row r="41" spans="1:4" ht="21.75" customHeight="1" x14ac:dyDescent="0.25">
      <c r="A41" s="35">
        <v>13</v>
      </c>
      <c r="B41" s="36" t="s">
        <v>83</v>
      </c>
      <c r="C41" s="24" t="s">
        <v>1</v>
      </c>
      <c r="D41" s="25">
        <v>987426.24</v>
      </c>
    </row>
    <row r="42" spans="1:4" x14ac:dyDescent="0.25">
      <c r="A42" s="35"/>
      <c r="B42" s="23" t="s">
        <v>15</v>
      </c>
      <c r="C42" s="24"/>
      <c r="D42" s="25"/>
    </row>
    <row r="43" spans="1:4" x14ac:dyDescent="0.25">
      <c r="A43" s="35">
        <v>14</v>
      </c>
      <c r="B43" s="21" t="s">
        <v>122</v>
      </c>
      <c r="C43" s="24" t="s">
        <v>1</v>
      </c>
      <c r="D43" s="25">
        <v>27000</v>
      </c>
    </row>
    <row r="44" spans="1:4" x14ac:dyDescent="0.25">
      <c r="A44" s="35"/>
      <c r="B44" s="22" t="s">
        <v>21</v>
      </c>
      <c r="C44" s="24"/>
      <c r="D44" s="25"/>
    </row>
    <row r="45" spans="1:4" ht="28.5" x14ac:dyDescent="0.25">
      <c r="A45" s="35">
        <v>15</v>
      </c>
      <c r="B45" s="21" t="s">
        <v>84</v>
      </c>
      <c r="C45" s="24" t="s">
        <v>1</v>
      </c>
      <c r="D45" s="25">
        <v>9651.48</v>
      </c>
    </row>
    <row r="46" spans="1:4" x14ac:dyDescent="0.25">
      <c r="A46" s="35"/>
      <c r="B46" s="22" t="s">
        <v>15</v>
      </c>
      <c r="C46" s="24"/>
      <c r="D46" s="25"/>
    </row>
    <row r="47" spans="1:4" ht="28.5" x14ac:dyDescent="0.25">
      <c r="A47" s="35">
        <v>16</v>
      </c>
      <c r="B47" s="21" t="s">
        <v>85</v>
      </c>
      <c r="C47" s="24" t="s">
        <v>1</v>
      </c>
      <c r="D47" s="25">
        <v>55931.16</v>
      </c>
    </row>
    <row r="48" spans="1:4" x14ac:dyDescent="0.25">
      <c r="A48" s="35"/>
      <c r="B48" s="22" t="s">
        <v>15</v>
      </c>
      <c r="C48" s="24"/>
      <c r="D48" s="25"/>
    </row>
    <row r="49" spans="1:4" x14ac:dyDescent="0.25">
      <c r="A49" s="45"/>
      <c r="B49" s="21" t="s">
        <v>86</v>
      </c>
      <c r="C49" s="26"/>
      <c r="D49" s="37">
        <v>3492649.68</v>
      </c>
    </row>
    <row r="50" spans="1:4" x14ac:dyDescent="0.25">
      <c r="A50" s="45"/>
      <c r="B50" s="57" t="s">
        <v>87</v>
      </c>
      <c r="C50" s="59"/>
      <c r="D50" s="59"/>
    </row>
    <row r="51" spans="1:4" x14ac:dyDescent="0.25">
      <c r="A51" s="35">
        <v>17</v>
      </c>
      <c r="B51" s="21" t="s">
        <v>67</v>
      </c>
      <c r="C51" s="24" t="s">
        <v>1</v>
      </c>
      <c r="D51" s="25">
        <v>647998.80000000005</v>
      </c>
    </row>
    <row r="52" spans="1:4" x14ac:dyDescent="0.25">
      <c r="A52" s="35"/>
      <c r="B52" s="22" t="s">
        <v>15</v>
      </c>
      <c r="C52" s="24"/>
      <c r="D52" s="25"/>
    </row>
    <row r="53" spans="1:4" x14ac:dyDescent="0.25">
      <c r="A53" s="35"/>
      <c r="B53" s="21" t="s">
        <v>88</v>
      </c>
      <c r="C53" s="26" t="s">
        <v>1</v>
      </c>
      <c r="D53" s="37">
        <v>647998.80000000005</v>
      </c>
    </row>
    <row r="54" spans="1:4" x14ac:dyDescent="0.25">
      <c r="A54" s="35"/>
      <c r="B54" s="57" t="s">
        <v>93</v>
      </c>
      <c r="C54" s="58"/>
      <c r="D54" s="58"/>
    </row>
    <row r="55" spans="1:4" x14ac:dyDescent="0.25">
      <c r="A55" s="35">
        <v>18</v>
      </c>
      <c r="B55" s="21" t="s">
        <v>23</v>
      </c>
      <c r="C55" s="24" t="s">
        <v>1</v>
      </c>
      <c r="D55" s="25">
        <v>1656.19</v>
      </c>
    </row>
    <row r="56" spans="1:4" x14ac:dyDescent="0.25">
      <c r="A56" s="35"/>
      <c r="B56" s="22" t="s">
        <v>15</v>
      </c>
      <c r="C56" s="24"/>
      <c r="D56" s="25"/>
    </row>
    <row r="57" spans="1:4" ht="28.5" x14ac:dyDescent="0.25">
      <c r="A57" s="35">
        <v>19</v>
      </c>
      <c r="B57" s="21" t="s">
        <v>24</v>
      </c>
      <c r="C57" s="24" t="s">
        <v>1</v>
      </c>
      <c r="D57" s="25">
        <v>3355.86</v>
      </c>
    </row>
    <row r="58" spans="1:4" x14ac:dyDescent="0.25">
      <c r="A58" s="35"/>
      <c r="B58" s="22" t="s">
        <v>15</v>
      </c>
      <c r="C58" s="24"/>
      <c r="D58" s="25"/>
    </row>
    <row r="59" spans="1:4" x14ac:dyDescent="0.25">
      <c r="A59" s="35">
        <v>20</v>
      </c>
      <c r="B59" s="21" t="s">
        <v>68</v>
      </c>
      <c r="C59" s="24" t="s">
        <v>1</v>
      </c>
      <c r="D59" s="25">
        <v>353259.42</v>
      </c>
    </row>
    <row r="60" spans="1:4" x14ac:dyDescent="0.25">
      <c r="A60" s="35"/>
      <c r="B60" s="21" t="s">
        <v>89</v>
      </c>
      <c r="C60" s="24" t="s">
        <v>1</v>
      </c>
      <c r="D60" s="37">
        <v>358271.47</v>
      </c>
    </row>
    <row r="61" spans="1:4" ht="28.5" x14ac:dyDescent="0.25">
      <c r="A61" s="39"/>
      <c r="B61" s="21" t="s">
        <v>90</v>
      </c>
      <c r="C61" s="26"/>
      <c r="D61" s="37">
        <v>4498919.95</v>
      </c>
    </row>
    <row r="62" spans="1:4" x14ac:dyDescent="0.25">
      <c r="A62" s="39">
        <v>21</v>
      </c>
      <c r="B62" s="57" t="s">
        <v>91</v>
      </c>
      <c r="C62" s="59"/>
      <c r="D62" s="59"/>
    </row>
    <row r="63" spans="1:4" ht="30" x14ac:dyDescent="0.25">
      <c r="A63" s="46"/>
      <c r="B63" s="27" t="s">
        <v>110</v>
      </c>
      <c r="C63" s="24" t="s">
        <v>1</v>
      </c>
      <c r="D63" s="28">
        <v>13800</v>
      </c>
    </row>
    <row r="64" spans="1:4" ht="30" x14ac:dyDescent="0.25">
      <c r="A64" s="46"/>
      <c r="B64" s="27" t="s">
        <v>110</v>
      </c>
      <c r="C64" s="24" t="s">
        <v>1</v>
      </c>
      <c r="D64" s="28">
        <v>47600</v>
      </c>
    </row>
    <row r="65" spans="1:4" x14ac:dyDescent="0.25">
      <c r="A65" s="46"/>
      <c r="B65" s="27" t="s">
        <v>111</v>
      </c>
      <c r="C65" s="24" t="s">
        <v>1</v>
      </c>
      <c r="D65" s="28">
        <v>7008.47</v>
      </c>
    </row>
    <row r="66" spans="1:4" ht="30" x14ac:dyDescent="0.25">
      <c r="A66" s="46"/>
      <c r="B66" s="27" t="s">
        <v>112</v>
      </c>
      <c r="C66" s="24" t="s">
        <v>1</v>
      </c>
      <c r="D66" s="28">
        <v>10487.11</v>
      </c>
    </row>
    <row r="67" spans="1:4" ht="30" x14ac:dyDescent="0.25">
      <c r="A67" s="46"/>
      <c r="B67" s="27" t="s">
        <v>113</v>
      </c>
      <c r="C67" s="24" t="s">
        <v>1</v>
      </c>
      <c r="D67" s="28">
        <v>19065</v>
      </c>
    </row>
    <row r="68" spans="1:4" x14ac:dyDescent="0.25">
      <c r="A68" s="46"/>
      <c r="B68" s="27" t="s">
        <v>114</v>
      </c>
      <c r="C68" s="24" t="s">
        <v>1</v>
      </c>
      <c r="D68" s="28">
        <v>28650</v>
      </c>
    </row>
    <row r="69" spans="1:4" ht="30" x14ac:dyDescent="0.25">
      <c r="A69" s="46"/>
      <c r="B69" s="30" t="s">
        <v>115</v>
      </c>
      <c r="C69" s="24" t="s">
        <v>1</v>
      </c>
      <c r="D69" s="31">
        <v>39100</v>
      </c>
    </row>
    <row r="70" spans="1:4" x14ac:dyDescent="0.25">
      <c r="A70" s="46"/>
      <c r="B70" s="30" t="s">
        <v>116</v>
      </c>
      <c r="C70" s="24" t="s">
        <v>1</v>
      </c>
      <c r="D70" s="31">
        <v>7764.35</v>
      </c>
    </row>
    <row r="71" spans="1:4" x14ac:dyDescent="0.25">
      <c r="A71" s="46"/>
      <c r="B71" s="30" t="s">
        <v>117</v>
      </c>
      <c r="C71" s="24" t="s">
        <v>1</v>
      </c>
      <c r="D71" s="31">
        <v>44206.59</v>
      </c>
    </row>
    <row r="72" spans="1:4" ht="30" x14ac:dyDescent="0.25">
      <c r="A72" s="46"/>
      <c r="B72" s="30" t="s">
        <v>110</v>
      </c>
      <c r="C72" s="24" t="s">
        <v>1</v>
      </c>
      <c r="D72" s="31">
        <v>25300</v>
      </c>
    </row>
    <row r="73" spans="1:4" x14ac:dyDescent="0.25">
      <c r="A73" s="46"/>
      <c r="B73" s="47" t="s">
        <v>92</v>
      </c>
      <c r="C73" s="24" t="s">
        <v>1</v>
      </c>
      <c r="D73" s="29">
        <v>242981.52000000002</v>
      </c>
    </row>
    <row r="74" spans="1:4" x14ac:dyDescent="0.25">
      <c r="A74" s="35">
        <v>23</v>
      </c>
      <c r="B74" s="60" t="s">
        <v>25</v>
      </c>
      <c r="C74" s="60"/>
      <c r="D74" s="61"/>
    </row>
    <row r="75" spans="1:4" x14ac:dyDescent="0.25">
      <c r="A75" s="35"/>
      <c r="B75" s="22" t="s">
        <v>26</v>
      </c>
      <c r="C75" s="24" t="s">
        <v>30</v>
      </c>
      <c r="D75" s="25">
        <v>0</v>
      </c>
    </row>
    <row r="76" spans="1:4" x14ac:dyDescent="0.25">
      <c r="A76" s="35"/>
      <c r="B76" s="22" t="s">
        <v>27</v>
      </c>
      <c r="C76" s="24" t="s">
        <v>30</v>
      </c>
      <c r="D76" s="25">
        <v>0</v>
      </c>
    </row>
    <row r="77" spans="1:4" x14ac:dyDescent="0.25">
      <c r="A77" s="35"/>
      <c r="B77" s="22" t="s">
        <v>28</v>
      </c>
      <c r="C77" s="24" t="s">
        <v>30</v>
      </c>
      <c r="D77" s="25">
        <v>0</v>
      </c>
    </row>
    <row r="78" spans="1:4" x14ac:dyDescent="0.25">
      <c r="A78" s="35"/>
      <c r="B78" s="22" t="s">
        <v>29</v>
      </c>
      <c r="C78" s="24" t="s">
        <v>1</v>
      </c>
      <c r="D78" s="25">
        <v>0</v>
      </c>
    </row>
    <row r="79" spans="1:4" x14ac:dyDescent="0.25">
      <c r="A79" s="35">
        <v>24</v>
      </c>
      <c r="B79" s="60" t="s">
        <v>31</v>
      </c>
      <c r="C79" s="60"/>
      <c r="D79" s="61"/>
    </row>
    <row r="80" spans="1:4" x14ac:dyDescent="0.25">
      <c r="A80" s="35"/>
      <c r="B80" s="22" t="s">
        <v>32</v>
      </c>
      <c r="C80" s="24" t="s">
        <v>30</v>
      </c>
      <c r="D80" s="48">
        <v>0</v>
      </c>
    </row>
    <row r="81" spans="1:4" x14ac:dyDescent="0.25">
      <c r="A81" s="35"/>
      <c r="B81" s="22" t="s">
        <v>33</v>
      </c>
      <c r="C81" s="24" t="s">
        <v>30</v>
      </c>
      <c r="D81" s="48">
        <v>1</v>
      </c>
    </row>
    <row r="82" spans="1:4" ht="30.75" thickBot="1" x14ac:dyDescent="0.3">
      <c r="A82" s="41"/>
      <c r="B82" s="42" t="s">
        <v>34</v>
      </c>
      <c r="C82" s="43" t="s">
        <v>1</v>
      </c>
      <c r="D82" s="44">
        <v>0</v>
      </c>
    </row>
    <row r="83" spans="1:4" x14ac:dyDescent="0.25">
      <c r="A83" s="20"/>
      <c r="B83" s="20"/>
      <c r="C83" s="20"/>
      <c r="D83" s="20"/>
    </row>
    <row r="84" spans="1:4" x14ac:dyDescent="0.25">
      <c r="A84" s="20"/>
      <c r="B84" s="19" t="s">
        <v>123</v>
      </c>
      <c r="C84" s="20"/>
      <c r="D84" s="20" t="s">
        <v>124</v>
      </c>
    </row>
    <row r="85" spans="1:4" x14ac:dyDescent="0.25">
      <c r="A85" s="20"/>
      <c r="B85" s="20"/>
      <c r="C85" s="20"/>
      <c r="D85" s="20"/>
    </row>
    <row r="86" spans="1:4" x14ac:dyDescent="0.25">
      <c r="A86" s="20"/>
      <c r="B86" s="20"/>
      <c r="C86" s="20"/>
      <c r="D86" s="20"/>
    </row>
    <row r="87" spans="1:4" ht="30" x14ac:dyDescent="0.25">
      <c r="B87" s="49" t="s">
        <v>125</v>
      </c>
    </row>
    <row r="88" spans="1:4" ht="30" x14ac:dyDescent="0.25">
      <c r="B88" s="49" t="s">
        <v>126</v>
      </c>
    </row>
    <row r="89" spans="1:4" ht="30.75" thickBot="1" x14ac:dyDescent="0.3">
      <c r="B89" s="50" t="s">
        <v>127</v>
      </c>
    </row>
  </sheetData>
  <mergeCells count="10">
    <mergeCell ref="B54:D54"/>
    <mergeCell ref="B62:D62"/>
    <mergeCell ref="B74:D74"/>
    <mergeCell ref="B79:D79"/>
    <mergeCell ref="A1:D1"/>
    <mergeCell ref="A2:D2"/>
    <mergeCell ref="A3:D3"/>
    <mergeCell ref="A4:D4"/>
    <mergeCell ref="A27:D27"/>
    <mergeCell ref="B50:D50"/>
  </mergeCells>
  <pageMargins left="0.31496062992125984" right="0.31496062992125984" top="0.35433070866141736" bottom="0.15748031496062992" header="0" footer="0"/>
  <pageSetup paperSize="0" scale="98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 ТР 2022г</vt:lpstr>
      <vt:lpstr>Центр 24.1. Отчет 2025г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PotokW7</dc:creator>
  <cp:lastModifiedBy>User</cp:lastModifiedBy>
  <cp:lastPrinted>2026-02-24T09:36:24Z</cp:lastPrinted>
  <dcterms:created xsi:type="dcterms:W3CDTF">2021-04-01T12:47:02Z</dcterms:created>
  <dcterms:modified xsi:type="dcterms:W3CDTF">2026-02-25T11:44:52Z</dcterms:modified>
</cp:coreProperties>
</file>