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7" sheetId="7" r:id="rId1"/>
  </sheets>
  <calcPr calcId="124519"/>
</workbook>
</file>

<file path=xl/calcChain.xml><?xml version="1.0" encoding="utf-8"?>
<calcChain xmlns="http://schemas.openxmlformats.org/spreadsheetml/2006/main">
  <c r="D108" i="7"/>
  <c r="D107"/>
  <c r="D98"/>
  <c r="D97"/>
  <c r="D17" l="1"/>
  <c r="E66"/>
  <c r="D68" l="1"/>
  <c r="D90"/>
  <c r="D87"/>
  <c r="D111" l="1"/>
  <c r="D16" l="1"/>
  <c r="A119"/>
  <c r="A56"/>
  <c r="A39"/>
  <c r="A41" s="1"/>
  <c r="A43" s="1"/>
  <c r="A46" s="1"/>
  <c r="A49" s="1"/>
  <c r="A51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60" l="1"/>
  <c r="A62" s="1"/>
  <c r="A64" s="1"/>
  <c r="A81" s="1"/>
  <c r="A86" s="1"/>
  <c r="A93" s="1"/>
  <c r="D26"/>
  <c r="D27" s="1"/>
</calcChain>
</file>

<file path=xl/sharedStrings.xml><?xml version="1.0" encoding="utf-8"?>
<sst xmlns="http://schemas.openxmlformats.org/spreadsheetml/2006/main" count="190" uniqueCount="99">
  <si>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</si>
  <si>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</si>
  <si>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</si>
  <si>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</si>
  <si>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</si>
  <si>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</si>
  <si>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</si>
  <si>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</si>
  <si>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</si>
  <si>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</si>
  <si>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</si>
  <si>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</si>
  <si>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</si>
  <si>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</si>
  <si>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</si>
  <si>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</si>
  <si>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</si>
  <si>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</si>
  <si>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</si>
  <si>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</si>
  <si>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</si>
  <si>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</si>
  <si>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</si>
  <si>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</si>
  <si>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</si>
  <si>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</si>
  <si>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</si>
  <si>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</si>
  <si>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</si>
  <si>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</si>
  <si>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</si>
  <si>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</si>
  <si>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</si>
  <si>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</si>
  <si>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</si>
  <si>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</si>
  <si>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</si>
  <si>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</si>
  <si>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</si>
  <si>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</si>
  <si>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</si>
  <si>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</si>
  <si>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</si>
  <si>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</si>
  <si>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</si>
  <si>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</si>
  <si>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</si>
  <si>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</si>
  <si>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</si>
  <si>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</si>
  <si>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</si>
  <si>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</si>
  <si>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</si>
  <si>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</si>
  <si>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</si>
  <si>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</si>
  <si>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</si>
  <si>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</si>
  <si>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</si>
  <si>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</si>
  <si>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</si>
  <si>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</si>
  <si>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</si>
  <si>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</si>
  <si>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</si>
  <si>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</si>
  <si>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</si>
  <si>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</si>
  <si>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</si>
  <si>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</si>
  <si>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</si>
  <si>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</si>
  <si>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</si>
  <si>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</si>
  <si>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</si>
  <si>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</si>
  <si>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пр. Декабристов 7.</t>
  </si>
  <si>
    <t>Содержание мест накопления ТКО</t>
  </si>
  <si>
    <t>внутридомового инженерного оборудования</t>
  </si>
  <si>
    <t xml:space="preserve">Аварийное обслуживание   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</si>
  <si>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</si>
  <si>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</si>
  <si>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</si>
  <si>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</si>
  <si>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>ООО "ЛифтТех-Сервис" (ИНН 5904372820)</t>
  </si>
  <si>
    <t>Замена аварийных стояков ХГВС и обратка</t>
  </si>
  <si>
    <t>Ремонт узла учета ГВС</t>
  </si>
  <si>
    <t>Поверка приборов учета тепловой энергии</t>
  </si>
  <si>
    <t>Поверка приборов учета ГВС</t>
  </si>
  <si>
    <t>Замена крана на ГВС в кв.55</t>
  </si>
  <si>
    <t>Замена аварийного участка КНС в кв.45</t>
  </si>
  <si>
    <t>Смена автоматического выключателя</t>
  </si>
  <si>
    <t>Восстановление уличного освещения у подъезд № 1</t>
  </si>
  <si>
    <t>Уборка и вывоз с придомовой территории бытового и строительного мусора  (13.04.23)</t>
  </si>
  <si>
    <t>Ремонт межпанельных швов кв.33,34,42,46</t>
  </si>
  <si>
    <t>Очистка от мусора и вывоз с придомовой территории бытового и строительного мусора</t>
  </si>
  <si>
    <t xml:space="preserve">                Отчет об исполнении договора управления  за 2023 год. </t>
  </si>
  <si>
    <t>01.01.2023 г.</t>
  </si>
  <si>
    <t>31.12.2023 г.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</si>
</sst>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8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0" xfId="0" applyFont="1" applyFill="1"/>
    <xf numFmtId="4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0" fontId="4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0" fillId="2" borderId="0" xfId="0" applyFill="1"/>
    <xf numFmtId="4" fontId="3" fillId="2" borderId="3" xfId="0" applyNumberFormat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4" fontId="3" fillId="2" borderId="8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4"/>
  <sheetViews>
    <sheetView tabSelected="1" topLeftCell="A88" workbookViewId="0">
      <selection activeCell="D109" sqref="D109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52" t="s">
        <v>0</v>
      </c>
      <c r="B1" s="52"/>
      <c r="C1" s="52"/>
      <c r="D1" s="52"/>
    </row>
    <row r="2" spans="1:4" ht="15.6">
      <c r="A2" s="53" t="s">
        <v>42</v>
      </c>
      <c r="B2" s="53"/>
      <c r="C2" s="53"/>
      <c r="D2" s="53"/>
    </row>
    <row r="3" spans="1:4" ht="15.6">
      <c r="A3" s="54" t="s">
        <v>96</v>
      </c>
      <c r="B3" s="55"/>
      <c r="C3" s="55"/>
      <c r="D3" s="56"/>
    </row>
    <row r="4" spans="1:4" ht="15.6">
      <c r="A4" s="57" t="s">
        <v>76</v>
      </c>
      <c r="B4" s="53"/>
      <c r="C4" s="53"/>
      <c r="D4" s="58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97</v>
      </c>
    </row>
    <row r="8" spans="1:4" ht="13.8">
      <c r="A8" s="6">
        <v>2</v>
      </c>
      <c r="B8" s="7" t="s">
        <v>8</v>
      </c>
      <c r="C8" s="6" t="s">
        <v>6</v>
      </c>
      <c r="D8" s="8" t="s">
        <v>98</v>
      </c>
    </row>
    <row r="9" spans="1:4" ht="13.8">
      <c r="A9" s="59" t="s">
        <v>9</v>
      </c>
      <c r="B9" s="60"/>
      <c r="C9" s="60"/>
      <c r="D9" s="61"/>
    </row>
    <row r="10" spans="1:4" ht="13.8">
      <c r="A10" s="49" t="s">
        <v>10</v>
      </c>
      <c r="B10" s="50"/>
      <c r="C10" s="50"/>
      <c r="D10" s="51"/>
    </row>
    <row r="11" spans="1:4" ht="13.8">
      <c r="A11" s="59" t="s">
        <v>9</v>
      </c>
      <c r="B11" s="60"/>
      <c r="C11" s="60"/>
      <c r="D11" s="61"/>
    </row>
    <row r="12" spans="1:4" ht="13.8">
      <c r="A12" s="49" t="s">
        <v>10</v>
      </c>
      <c r="B12" s="50"/>
      <c r="C12" s="50"/>
      <c r="D12" s="51"/>
    </row>
    <row r="13" spans="1:4" ht="13.8">
      <c r="A13" s="17">
        <v>3</v>
      </c>
      <c r="B13" s="19" t="s">
        <v>43</v>
      </c>
      <c r="C13" s="20" t="s">
        <v>17</v>
      </c>
      <c r="D13" s="38">
        <v>-243514.13</v>
      </c>
    </row>
    <row r="14" spans="1:4" ht="13.8">
      <c r="A14" s="17">
        <f>A13+1</f>
        <v>4</v>
      </c>
      <c r="B14" s="21" t="s">
        <v>44</v>
      </c>
      <c r="C14" s="17"/>
      <c r="D14" s="39">
        <v>0</v>
      </c>
    </row>
    <row r="15" spans="1:4" ht="13.8">
      <c r="A15" s="17">
        <f t="shared" ref="A15:A29" si="0">A14+1</f>
        <v>5</v>
      </c>
      <c r="B15" s="21" t="s">
        <v>45</v>
      </c>
      <c r="C15" s="17"/>
      <c r="D15" s="39">
        <v>345202.48</v>
      </c>
    </row>
    <row r="16" spans="1:4" ht="13.8">
      <c r="A16" s="17">
        <f t="shared" si="0"/>
        <v>6</v>
      </c>
      <c r="B16" s="22" t="s">
        <v>46</v>
      </c>
      <c r="C16" s="20" t="s">
        <v>17</v>
      </c>
      <c r="D16" s="38">
        <f xml:space="preserve"> SUM(D17+D18+D19)</f>
        <v>1686574.52</v>
      </c>
    </row>
    <row r="17" spans="1:5" ht="12.75" customHeight="1">
      <c r="A17" s="17">
        <f t="shared" si="0"/>
        <v>7</v>
      </c>
      <c r="B17" s="21" t="s">
        <v>47</v>
      </c>
      <c r="C17" s="17"/>
      <c r="D17" s="39">
        <f>E66-D19</f>
        <v>1053075.9000000001</v>
      </c>
    </row>
    <row r="18" spans="1:5" ht="12.75" customHeight="1">
      <c r="A18" s="17">
        <f t="shared" si="0"/>
        <v>8</v>
      </c>
      <c r="B18" s="21" t="s">
        <v>48</v>
      </c>
      <c r="C18" s="17"/>
      <c r="D18" s="39">
        <v>302795.84999999998</v>
      </c>
    </row>
    <row r="19" spans="1:5" ht="12.75" customHeight="1">
      <c r="A19" s="17">
        <f t="shared" si="0"/>
        <v>9</v>
      </c>
      <c r="B19" s="21" t="s">
        <v>49</v>
      </c>
      <c r="C19" s="17"/>
      <c r="D19" s="39">
        <v>330702.77</v>
      </c>
    </row>
    <row r="20" spans="1:5" ht="12.75" customHeight="1">
      <c r="A20" s="17">
        <f t="shared" si="0"/>
        <v>10</v>
      </c>
      <c r="B20" s="22" t="s">
        <v>50</v>
      </c>
      <c r="C20" s="20" t="s">
        <v>17</v>
      </c>
      <c r="D20" s="38">
        <f>D21+D22+D23+D24+D25</f>
        <v>1691031.04</v>
      </c>
    </row>
    <row r="21" spans="1:5" ht="12.75" customHeight="1">
      <c r="A21" s="17">
        <f t="shared" si="0"/>
        <v>11</v>
      </c>
      <c r="B21" s="21" t="s">
        <v>51</v>
      </c>
      <c r="C21" s="17"/>
      <c r="D21" s="39">
        <v>1670199.19</v>
      </c>
    </row>
    <row r="22" spans="1:5" ht="12.75" customHeight="1">
      <c r="A22" s="17">
        <f t="shared" si="0"/>
        <v>12</v>
      </c>
      <c r="B22" s="21" t="s">
        <v>52</v>
      </c>
      <c r="C22" s="17"/>
      <c r="D22" s="39">
        <v>0</v>
      </c>
    </row>
    <row r="23" spans="1:5" ht="12.75" customHeight="1">
      <c r="A23" s="17">
        <f t="shared" si="0"/>
        <v>13</v>
      </c>
      <c r="B23" s="21" t="s">
        <v>53</v>
      </c>
      <c r="C23" s="17"/>
      <c r="D23" s="39">
        <v>0</v>
      </c>
    </row>
    <row r="24" spans="1:5" ht="12.75" customHeight="1">
      <c r="A24" s="17">
        <f t="shared" si="0"/>
        <v>14</v>
      </c>
      <c r="B24" s="21" t="s">
        <v>54</v>
      </c>
      <c r="C24" s="17"/>
      <c r="D24" s="39">
        <v>16300</v>
      </c>
    </row>
    <row r="25" spans="1:5" ht="12.75" customHeight="1">
      <c r="A25" s="17">
        <f t="shared" si="0"/>
        <v>15</v>
      </c>
      <c r="B25" s="21" t="s">
        <v>55</v>
      </c>
      <c r="C25" s="17"/>
      <c r="D25" s="39">
        <v>4531.8500000000004</v>
      </c>
    </row>
    <row r="26" spans="1:5" ht="12.75" customHeight="1">
      <c r="A26" s="17">
        <f t="shared" si="0"/>
        <v>16</v>
      </c>
      <c r="B26" s="22" t="s">
        <v>56</v>
      </c>
      <c r="C26" s="20" t="s">
        <v>17</v>
      </c>
      <c r="D26" s="38">
        <f xml:space="preserve"> D13+D20</f>
        <v>1447516.9100000001</v>
      </c>
    </row>
    <row r="27" spans="1:5" ht="12.75" customHeight="1">
      <c r="A27" s="17">
        <f t="shared" si="0"/>
        <v>17</v>
      </c>
      <c r="B27" s="22" t="s">
        <v>57</v>
      </c>
      <c r="C27" s="20" t="s">
        <v>17</v>
      </c>
      <c r="D27" s="38">
        <f>D26-E66-D68</f>
        <v>-132372.09999999998</v>
      </c>
    </row>
    <row r="28" spans="1:5" ht="12.75" customHeight="1">
      <c r="A28" s="17">
        <f t="shared" si="0"/>
        <v>18</v>
      </c>
      <c r="B28" s="21" t="s">
        <v>58</v>
      </c>
      <c r="C28" s="17"/>
      <c r="D28" s="39">
        <v>0</v>
      </c>
    </row>
    <row r="29" spans="1:5" ht="12.75" customHeight="1">
      <c r="A29" s="17">
        <f t="shared" si="0"/>
        <v>19</v>
      </c>
      <c r="B29" s="21" t="s">
        <v>59</v>
      </c>
      <c r="C29" s="17"/>
      <c r="D29" s="39">
        <v>393867.18</v>
      </c>
    </row>
    <row r="30" spans="1:5" ht="12.75" customHeight="1">
      <c r="A30" s="65" t="s">
        <v>26</v>
      </c>
      <c r="B30" s="66"/>
      <c r="C30" s="66"/>
      <c r="D30" s="67"/>
    </row>
    <row r="31" spans="1:5" ht="12.75" customHeight="1">
      <c r="A31" s="68" t="s">
        <v>11</v>
      </c>
      <c r="B31" s="69"/>
      <c r="C31" s="69"/>
      <c r="D31" s="70"/>
    </row>
    <row r="32" spans="1:5" ht="12.75" customHeight="1">
      <c r="A32" s="17">
        <v>1</v>
      </c>
      <c r="B32" s="19" t="s">
        <v>34</v>
      </c>
      <c r="C32" s="17" t="s">
        <v>17</v>
      </c>
      <c r="D32" s="39">
        <v>235818.32</v>
      </c>
      <c r="E32" s="1"/>
    </row>
    <row r="33" spans="1:4" ht="13.8">
      <c r="A33" s="17"/>
      <c r="B33" s="19" t="s">
        <v>78</v>
      </c>
      <c r="C33" s="17"/>
      <c r="D33" s="39"/>
    </row>
    <row r="34" spans="1:4" ht="13.8">
      <c r="A34" s="17">
        <v>2</v>
      </c>
      <c r="B34" s="19" t="s">
        <v>79</v>
      </c>
      <c r="C34" s="17"/>
      <c r="D34" s="39">
        <v>30235.09</v>
      </c>
    </row>
    <row r="35" spans="1:4" ht="13.8">
      <c r="A35" s="17"/>
      <c r="B35" s="41" t="s">
        <v>80</v>
      </c>
      <c r="C35" s="17"/>
      <c r="D35" s="39"/>
    </row>
    <row r="36" spans="1:4" ht="13.8">
      <c r="A36" s="17"/>
      <c r="B36" s="41" t="s">
        <v>30</v>
      </c>
      <c r="C36" s="17"/>
      <c r="D36" s="39"/>
    </row>
    <row r="37" spans="1:4" ht="13.8">
      <c r="A37" s="17">
        <v>3</v>
      </c>
      <c r="B37" s="19" t="s">
        <v>81</v>
      </c>
      <c r="C37" s="17"/>
      <c r="D37" s="39">
        <v>24187.14</v>
      </c>
    </row>
    <row r="38" spans="1:4" ht="13.8">
      <c r="A38" s="17"/>
      <c r="B38" s="23" t="s">
        <v>30</v>
      </c>
      <c r="C38" s="17"/>
      <c r="D38" s="39"/>
    </row>
    <row r="39" spans="1:4" ht="13.8">
      <c r="A39" s="17">
        <f>A32+1</f>
        <v>2</v>
      </c>
      <c r="B39" s="48" t="s">
        <v>24</v>
      </c>
      <c r="C39" s="17" t="s">
        <v>17</v>
      </c>
      <c r="D39" s="39">
        <v>92904.9</v>
      </c>
    </row>
    <row r="40" spans="1:4" ht="13.8">
      <c r="A40" s="17"/>
      <c r="B40" s="23" t="s">
        <v>32</v>
      </c>
      <c r="C40" s="17"/>
      <c r="D40" s="39"/>
    </row>
    <row r="41" spans="1:4" ht="13.8">
      <c r="A41" s="17">
        <f>A39+1</f>
        <v>3</v>
      </c>
      <c r="B41" s="19" t="s">
        <v>27</v>
      </c>
      <c r="C41" s="17" t="s">
        <v>17</v>
      </c>
      <c r="D41" s="39">
        <v>92920.93</v>
      </c>
    </row>
    <row r="42" spans="1:4" ht="13.8">
      <c r="A42" s="17"/>
      <c r="B42" s="23" t="s">
        <v>28</v>
      </c>
      <c r="C42" s="17"/>
      <c r="D42" s="39"/>
    </row>
    <row r="43" spans="1:4" ht="13.8">
      <c r="A43" s="17">
        <f>A41+1</f>
        <v>4</v>
      </c>
      <c r="B43" s="22" t="s">
        <v>22</v>
      </c>
      <c r="C43" s="17" t="s">
        <v>17</v>
      </c>
      <c r="D43" s="39">
        <v>13953.74</v>
      </c>
    </row>
    <row r="44" spans="1:4" ht="13.8">
      <c r="A44" s="17"/>
      <c r="B44" s="21" t="s">
        <v>82</v>
      </c>
      <c r="C44" s="17"/>
      <c r="D44" s="39"/>
    </row>
    <row r="45" spans="1:4" ht="13.8">
      <c r="A45" s="17"/>
      <c r="B45" s="21" t="s">
        <v>35</v>
      </c>
      <c r="C45" s="17"/>
      <c r="D45" s="39"/>
    </row>
    <row r="46" spans="1:4" ht="13.8">
      <c r="A46" s="17">
        <f>A43+1</f>
        <v>5</v>
      </c>
      <c r="B46" s="22" t="s">
        <v>23</v>
      </c>
      <c r="C46" s="17" t="s">
        <v>17</v>
      </c>
      <c r="D46" s="39">
        <v>45581.57</v>
      </c>
    </row>
    <row r="47" spans="1:4" ht="13.8">
      <c r="A47" s="17"/>
      <c r="B47" s="7" t="s">
        <v>83</v>
      </c>
      <c r="C47" s="17"/>
      <c r="D47" s="39"/>
    </row>
    <row r="48" spans="1:4" ht="13.8">
      <c r="A48" s="17"/>
      <c r="B48" s="21" t="s">
        <v>28</v>
      </c>
      <c r="C48" s="17"/>
      <c r="D48" s="39"/>
    </row>
    <row r="49" spans="1:4" ht="13.8">
      <c r="A49" s="17">
        <f>A46+1</f>
        <v>6</v>
      </c>
      <c r="B49" s="19" t="s">
        <v>29</v>
      </c>
      <c r="C49" s="17" t="s">
        <v>17</v>
      </c>
      <c r="D49" s="39">
        <v>46512.49</v>
      </c>
    </row>
    <row r="50" spans="1:4" ht="13.8">
      <c r="A50" s="17"/>
      <c r="B50" s="23" t="s">
        <v>30</v>
      </c>
      <c r="C50" s="17"/>
      <c r="D50" s="39"/>
    </row>
    <row r="51" spans="1:4" ht="13.8">
      <c r="A51" s="17">
        <f>A49+1</f>
        <v>7</v>
      </c>
      <c r="B51" s="19" t="s">
        <v>36</v>
      </c>
      <c r="C51" s="17" t="s">
        <v>17</v>
      </c>
      <c r="D51" s="39">
        <v>211823.55</v>
      </c>
    </row>
    <row r="52" spans="1:4" ht="13.8">
      <c r="A52" s="17"/>
      <c r="B52" s="41" t="s">
        <v>84</v>
      </c>
      <c r="C52" s="17"/>
      <c r="D52" s="39"/>
    </row>
    <row r="53" spans="1:4" ht="13.8">
      <c r="A53" s="17"/>
      <c r="B53" s="23" t="s">
        <v>30</v>
      </c>
      <c r="C53" s="17"/>
      <c r="D53" s="39"/>
    </row>
    <row r="54" spans="1:4" ht="13.8">
      <c r="A54" s="17">
        <v>10</v>
      </c>
      <c r="B54" s="22" t="s">
        <v>77</v>
      </c>
      <c r="C54" s="17" t="s">
        <v>17</v>
      </c>
      <c r="D54" s="39">
        <v>13489.12</v>
      </c>
    </row>
    <row r="55" spans="1:4" ht="13.8">
      <c r="A55" s="17"/>
      <c r="B55" s="21" t="s">
        <v>30</v>
      </c>
      <c r="C55" s="17"/>
      <c r="D55" s="39"/>
    </row>
    <row r="56" spans="1:4" ht="13.8">
      <c r="A56" s="17">
        <f>A54+1</f>
        <v>11</v>
      </c>
      <c r="B56" s="24" t="s">
        <v>31</v>
      </c>
      <c r="C56" s="17" t="s">
        <v>17</v>
      </c>
      <c r="D56" s="39">
        <v>464.98</v>
      </c>
    </row>
    <row r="57" spans="1:4" ht="13.8">
      <c r="A57" s="17"/>
      <c r="B57" s="23" t="s">
        <v>32</v>
      </c>
      <c r="C57" s="17"/>
      <c r="D57" s="39"/>
    </row>
    <row r="58" spans="1:4" ht="13.8">
      <c r="A58" s="17">
        <v>12</v>
      </c>
      <c r="B58" s="22" t="s">
        <v>33</v>
      </c>
      <c r="C58" s="17" t="s">
        <v>17</v>
      </c>
      <c r="D58" s="39">
        <v>330702.77</v>
      </c>
    </row>
    <row r="59" spans="1:4" ht="13.8">
      <c r="A59" s="17"/>
      <c r="B59" s="21" t="s">
        <v>30</v>
      </c>
      <c r="C59" s="17"/>
      <c r="D59" s="39"/>
    </row>
    <row r="60" spans="1:4" ht="13.8">
      <c r="A60" s="17">
        <f>A58+1</f>
        <v>13</v>
      </c>
      <c r="B60" s="22" t="s">
        <v>37</v>
      </c>
      <c r="C60" s="17" t="s">
        <v>17</v>
      </c>
      <c r="D60" s="39">
        <v>7513.61</v>
      </c>
    </row>
    <row r="61" spans="1:4" ht="12.75" customHeight="1">
      <c r="A61" s="17"/>
      <c r="B61" s="21" t="s">
        <v>30</v>
      </c>
      <c r="C61" s="17"/>
      <c r="D61" s="39"/>
    </row>
    <row r="62" spans="1:4" ht="12.75" customHeight="1">
      <c r="A62" s="17">
        <f>A60+1</f>
        <v>14</v>
      </c>
      <c r="B62" s="22" t="s">
        <v>38</v>
      </c>
      <c r="C62" s="17" t="s">
        <v>17</v>
      </c>
      <c r="D62" s="39">
        <v>38143.379999999997</v>
      </c>
    </row>
    <row r="63" spans="1:4" ht="12.75" customHeight="1">
      <c r="A63" s="17"/>
      <c r="B63" s="21" t="s">
        <v>30</v>
      </c>
      <c r="C63" s="17"/>
      <c r="D63" s="39"/>
    </row>
    <row r="64" spans="1:4" ht="12.75" customHeight="1">
      <c r="A64" s="17">
        <f>A62+1</f>
        <v>15</v>
      </c>
      <c r="B64" s="22" t="s">
        <v>39</v>
      </c>
      <c r="C64" s="17" t="s">
        <v>17</v>
      </c>
      <c r="D64" s="39">
        <v>186309.02</v>
      </c>
    </row>
    <row r="65" spans="1:5" ht="12.75" customHeight="1">
      <c r="A65" s="17"/>
      <c r="B65" s="21" t="s">
        <v>30</v>
      </c>
      <c r="C65" s="17"/>
      <c r="D65" s="39"/>
    </row>
    <row r="66" spans="1:5" ht="12.75" customHeight="1">
      <c r="A66" s="17">
        <v>16</v>
      </c>
      <c r="B66" s="22" t="s">
        <v>41</v>
      </c>
      <c r="C66" s="17" t="s">
        <v>17</v>
      </c>
      <c r="D66" s="39">
        <v>13218.06</v>
      </c>
      <c r="E66" s="14">
        <f>SUM(D32:D66)</f>
        <v>1383778.6700000002</v>
      </c>
    </row>
    <row r="67" spans="1:5" ht="12.75" customHeight="1">
      <c r="A67" s="17"/>
      <c r="B67" s="21" t="s">
        <v>30</v>
      </c>
      <c r="C67" s="17"/>
      <c r="D67" s="25"/>
    </row>
    <row r="68" spans="1:5" ht="12.75" customHeight="1">
      <c r="A68" s="26">
        <v>17</v>
      </c>
      <c r="B68" s="27" t="s">
        <v>25</v>
      </c>
      <c r="C68" s="26" t="s">
        <v>17</v>
      </c>
      <c r="D68" s="40">
        <f>SUM(D69:D79)</f>
        <v>196110.33999999997</v>
      </c>
    </row>
    <row r="69" spans="1:5" ht="18" customHeight="1">
      <c r="A69" s="42">
        <v>1</v>
      </c>
      <c r="B69" s="44" t="s">
        <v>85</v>
      </c>
      <c r="C69" s="26" t="s">
        <v>17</v>
      </c>
      <c r="D69" s="45">
        <v>87960.92</v>
      </c>
    </row>
    <row r="70" spans="1:5" ht="17.25" customHeight="1">
      <c r="A70" s="42">
        <v>2</v>
      </c>
      <c r="B70" s="44" t="s">
        <v>86</v>
      </c>
      <c r="C70" s="26" t="s">
        <v>17</v>
      </c>
      <c r="D70" s="45">
        <v>8438.36</v>
      </c>
    </row>
    <row r="71" spans="1:5" ht="18" customHeight="1">
      <c r="A71" s="42">
        <v>3</v>
      </c>
      <c r="B71" s="44" t="s">
        <v>87</v>
      </c>
      <c r="C71" s="26" t="s">
        <v>17</v>
      </c>
      <c r="D71" s="45">
        <v>26925</v>
      </c>
    </row>
    <row r="72" spans="1:5" ht="19.5" customHeight="1">
      <c r="A72" s="42">
        <v>4</v>
      </c>
      <c r="B72" s="44" t="s">
        <v>88</v>
      </c>
      <c r="C72" s="26" t="s">
        <v>17</v>
      </c>
      <c r="D72" s="45">
        <v>20929</v>
      </c>
    </row>
    <row r="73" spans="1:5" ht="19.5" customHeight="1">
      <c r="A73" s="42">
        <v>5</v>
      </c>
      <c r="B73" s="44" t="s">
        <v>89</v>
      </c>
      <c r="C73" s="26" t="s">
        <v>17</v>
      </c>
      <c r="D73" s="45">
        <v>2827.65</v>
      </c>
    </row>
    <row r="74" spans="1:5" ht="17.25" customHeight="1">
      <c r="A74" s="42">
        <v>6</v>
      </c>
      <c r="B74" s="44" t="s">
        <v>90</v>
      </c>
      <c r="C74" s="26" t="s">
        <v>17</v>
      </c>
      <c r="D74" s="45">
        <v>1876.27</v>
      </c>
    </row>
    <row r="75" spans="1:5" ht="19.5" customHeight="1">
      <c r="A75" s="42">
        <v>7</v>
      </c>
      <c r="B75" s="44" t="s">
        <v>91</v>
      </c>
      <c r="C75" s="26" t="s">
        <v>17</v>
      </c>
      <c r="D75" s="45">
        <v>1608.71</v>
      </c>
    </row>
    <row r="76" spans="1:5" ht="19.5" customHeight="1">
      <c r="A76" s="42">
        <v>8</v>
      </c>
      <c r="B76" s="44" t="s">
        <v>92</v>
      </c>
      <c r="C76" s="26" t="s">
        <v>17</v>
      </c>
      <c r="D76" s="45">
        <v>1074.43</v>
      </c>
    </row>
    <row r="77" spans="1:5" ht="20.25" customHeight="1">
      <c r="A77" s="43">
        <v>9</v>
      </c>
      <c r="B77" s="44" t="s">
        <v>93</v>
      </c>
      <c r="C77" s="26" t="s">
        <v>17</v>
      </c>
      <c r="D77" s="45">
        <v>2070</v>
      </c>
    </row>
    <row r="78" spans="1:5" ht="20.25" customHeight="1">
      <c r="A78" s="43">
        <v>10</v>
      </c>
      <c r="B78" s="44" t="s">
        <v>94</v>
      </c>
      <c r="C78" s="26" t="s">
        <v>17</v>
      </c>
      <c r="D78" s="46">
        <v>39000</v>
      </c>
    </row>
    <row r="79" spans="1:5" ht="30.6" customHeight="1">
      <c r="A79" s="43">
        <v>11</v>
      </c>
      <c r="B79" s="44" t="s">
        <v>95</v>
      </c>
      <c r="C79" s="17" t="s">
        <v>17</v>
      </c>
      <c r="D79" s="47">
        <v>3400</v>
      </c>
    </row>
    <row r="80" spans="1:5" ht="12.75" customHeight="1">
      <c r="A80" s="28"/>
      <c r="B80" s="29"/>
      <c r="C80" s="30"/>
      <c r="D80" s="31"/>
    </row>
    <row r="81" spans="1:5" ht="13.8">
      <c r="A81" s="17">
        <f>A68+1</f>
        <v>18</v>
      </c>
      <c r="B81" s="71" t="s">
        <v>12</v>
      </c>
      <c r="C81" s="72"/>
      <c r="D81" s="73"/>
    </row>
    <row r="82" spans="1:5" ht="13.8">
      <c r="A82" s="17"/>
      <c r="B82" s="32" t="s">
        <v>13</v>
      </c>
      <c r="C82" s="17" t="s">
        <v>17</v>
      </c>
      <c r="D82" s="25">
        <v>0</v>
      </c>
    </row>
    <row r="83" spans="1:5" ht="13.8">
      <c r="A83" s="17"/>
      <c r="B83" s="32" t="s">
        <v>14</v>
      </c>
      <c r="C83" s="17" t="s">
        <v>17</v>
      </c>
      <c r="D83" s="25">
        <v>0</v>
      </c>
    </row>
    <row r="84" spans="1:5" ht="13.8">
      <c r="A84" s="17"/>
      <c r="B84" s="32" t="s">
        <v>15</v>
      </c>
      <c r="C84" s="17" t="s">
        <v>17</v>
      </c>
      <c r="D84" s="25">
        <v>0</v>
      </c>
    </row>
    <row r="85" spans="1:5" ht="13.8">
      <c r="A85" s="17"/>
      <c r="B85" s="32" t="s">
        <v>16</v>
      </c>
      <c r="C85" s="17" t="s">
        <v>17</v>
      </c>
      <c r="D85" s="25">
        <v>0</v>
      </c>
    </row>
    <row r="86" spans="1:5" ht="13.8">
      <c r="A86" s="33">
        <f>A81+1</f>
        <v>19</v>
      </c>
      <c r="B86" s="34" t="s">
        <v>60</v>
      </c>
      <c r="C86" s="34"/>
      <c r="D86" s="35"/>
    </row>
    <row r="87" spans="1:5" ht="13.8">
      <c r="A87" s="26"/>
      <c r="B87" s="36" t="s">
        <v>61</v>
      </c>
      <c r="C87" s="17" t="s">
        <v>17</v>
      </c>
      <c r="D87" s="38">
        <f>D88-D89</f>
        <v>-104024.41</v>
      </c>
    </row>
    <row r="88" spans="1:5" ht="13.8">
      <c r="A88" s="17"/>
      <c r="B88" s="32" t="s">
        <v>58</v>
      </c>
      <c r="C88" s="17"/>
      <c r="D88" s="39">
        <v>0</v>
      </c>
    </row>
    <row r="89" spans="1:5" ht="13.8">
      <c r="A89" s="26"/>
      <c r="B89" s="32" t="s">
        <v>59</v>
      </c>
      <c r="C89" s="17"/>
      <c r="D89" s="39">
        <v>104024.41</v>
      </c>
    </row>
    <row r="90" spans="1:5" ht="13.8">
      <c r="A90" s="17"/>
      <c r="B90" s="32" t="s">
        <v>62</v>
      </c>
      <c r="C90" s="17" t="s">
        <v>17</v>
      </c>
      <c r="D90" s="38">
        <f>D91-D92</f>
        <v>-132560.95000000001</v>
      </c>
    </row>
    <row r="91" spans="1:5" ht="13.8">
      <c r="A91" s="26"/>
      <c r="B91" s="32" t="s">
        <v>58</v>
      </c>
      <c r="C91" s="17"/>
      <c r="D91" s="39">
        <v>0</v>
      </c>
    </row>
    <row r="92" spans="1:5" ht="13.8">
      <c r="A92" s="17"/>
      <c r="B92" s="32" t="s">
        <v>59</v>
      </c>
      <c r="C92" s="17"/>
      <c r="D92" s="39">
        <v>132560.95000000001</v>
      </c>
    </row>
    <row r="93" spans="1:5" ht="13.8">
      <c r="A93" s="6">
        <f>A86+1</f>
        <v>20</v>
      </c>
      <c r="B93" s="69" t="s">
        <v>63</v>
      </c>
      <c r="C93" s="69"/>
      <c r="D93" s="70"/>
    </row>
    <row r="94" spans="1:5" ht="13.8">
      <c r="A94" s="6"/>
      <c r="B94" s="15" t="s">
        <v>64</v>
      </c>
      <c r="C94" s="6"/>
      <c r="D94" s="8"/>
    </row>
    <row r="95" spans="1:5" ht="13.8">
      <c r="A95" s="6"/>
      <c r="B95" s="12" t="s">
        <v>65</v>
      </c>
      <c r="C95" s="6" t="s">
        <v>66</v>
      </c>
      <c r="D95" s="8"/>
    </row>
    <row r="96" spans="1:5" ht="13.8">
      <c r="A96" s="6"/>
      <c r="B96" s="12" t="s">
        <v>67</v>
      </c>
      <c r="C96" s="6" t="s">
        <v>66</v>
      </c>
      <c r="D96" s="18">
        <v>5084</v>
      </c>
      <c r="E96" s="37"/>
    </row>
    <row r="97" spans="1:5" ht="13.8">
      <c r="A97" s="6"/>
      <c r="B97" s="12" t="s">
        <v>68</v>
      </c>
      <c r="C97" s="6" t="s">
        <v>17</v>
      </c>
      <c r="D97" s="39">
        <f>D100+10555.83</f>
        <v>193579.83</v>
      </c>
      <c r="E97" s="37"/>
    </row>
    <row r="98" spans="1:5" ht="13.8">
      <c r="A98" s="6"/>
      <c r="B98" s="12" t="s">
        <v>69</v>
      </c>
      <c r="C98" s="6" t="s">
        <v>17</v>
      </c>
      <c r="D98" s="39">
        <f>D97-34102.56</f>
        <v>159477.26999999999</v>
      </c>
      <c r="E98" s="37"/>
    </row>
    <row r="99" spans="1:5" ht="13.8">
      <c r="A99" s="6"/>
      <c r="B99" s="12" t="s">
        <v>70</v>
      </c>
      <c r="C99" s="6" t="s">
        <v>17</v>
      </c>
      <c r="D99" s="39">
        <v>63724.639999999999</v>
      </c>
      <c r="E99" s="37"/>
    </row>
    <row r="100" spans="1:5" ht="13.8">
      <c r="A100" s="6"/>
      <c r="B100" s="12" t="s">
        <v>71</v>
      </c>
      <c r="C100" s="6" t="s">
        <v>17</v>
      </c>
      <c r="D100" s="18">
        <v>183024</v>
      </c>
      <c r="E100" s="37"/>
    </row>
    <row r="101" spans="1:5" ht="13.8">
      <c r="A101" s="6"/>
      <c r="B101" s="12" t="s">
        <v>72</v>
      </c>
      <c r="C101" s="6" t="s">
        <v>17</v>
      </c>
      <c r="D101" s="18">
        <v>183024</v>
      </c>
      <c r="E101" s="37"/>
    </row>
    <row r="102" spans="1:5" ht="13.8">
      <c r="A102" s="6"/>
      <c r="B102" s="12" t="s">
        <v>73</v>
      </c>
      <c r="C102" s="6" t="s">
        <v>17</v>
      </c>
      <c r="D102" s="18">
        <v>0</v>
      </c>
      <c r="E102" s="37"/>
    </row>
    <row r="103" spans="1:5" ht="13.8">
      <c r="A103" s="6"/>
      <c r="B103" s="12" t="s">
        <v>74</v>
      </c>
      <c r="C103" s="6" t="s">
        <v>17</v>
      </c>
      <c r="D103" s="18">
        <v>0</v>
      </c>
      <c r="E103" s="37"/>
    </row>
    <row r="104" spans="1:5" ht="13.8">
      <c r="A104" s="6"/>
      <c r="B104" s="15" t="s">
        <v>75</v>
      </c>
      <c r="C104" s="6"/>
      <c r="D104" s="18"/>
      <c r="E104" s="37"/>
    </row>
    <row r="105" spans="1:5" ht="13.8">
      <c r="A105" s="6"/>
      <c r="B105" s="12" t="s">
        <v>65</v>
      </c>
      <c r="C105" s="6" t="s">
        <v>66</v>
      </c>
      <c r="D105" s="18"/>
      <c r="E105" s="37"/>
    </row>
    <row r="106" spans="1:5" ht="13.8">
      <c r="A106" s="6"/>
      <c r="B106" s="12" t="s">
        <v>67</v>
      </c>
      <c r="C106" s="6" t="s">
        <v>66</v>
      </c>
      <c r="D106" s="18">
        <v>7924.4</v>
      </c>
      <c r="E106" s="37"/>
    </row>
    <row r="107" spans="1:5" ht="13.8">
      <c r="A107" s="6"/>
      <c r="B107" s="12" t="s">
        <v>68</v>
      </c>
      <c r="C107" s="6" t="s">
        <v>17</v>
      </c>
      <c r="D107" s="39">
        <f>D110+21229.06</f>
        <v>272196.06</v>
      </c>
      <c r="E107" s="37"/>
    </row>
    <row r="108" spans="1:5" ht="13.8">
      <c r="A108" s="6"/>
      <c r="B108" s="12" t="s">
        <v>69</v>
      </c>
      <c r="C108" s="6" t="s">
        <v>17</v>
      </c>
      <c r="D108" s="39">
        <f>D107-43303.39</f>
        <v>228892.66999999998</v>
      </c>
      <c r="E108" s="37"/>
    </row>
    <row r="109" spans="1:5" ht="13.8">
      <c r="A109" s="6"/>
      <c r="B109" s="12" t="s">
        <v>70</v>
      </c>
      <c r="C109" s="6" t="s">
        <v>17</v>
      </c>
      <c r="D109" s="39">
        <v>68836.31</v>
      </c>
      <c r="E109" s="37"/>
    </row>
    <row r="110" spans="1:5" ht="13.8">
      <c r="A110" s="6"/>
      <c r="B110" s="12" t="s">
        <v>71</v>
      </c>
      <c r="C110" s="6" t="s">
        <v>17</v>
      </c>
      <c r="D110" s="18">
        <v>250967</v>
      </c>
      <c r="E110" s="37"/>
    </row>
    <row r="111" spans="1:5" ht="13.8">
      <c r="A111" s="6"/>
      <c r="B111" s="12" t="s">
        <v>72</v>
      </c>
      <c r="C111" s="6" t="s">
        <v>17</v>
      </c>
      <c r="D111" s="18">
        <f>D110</f>
        <v>250967</v>
      </c>
      <c r="E111" s="37"/>
    </row>
    <row r="112" spans="1:5" ht="13.8">
      <c r="A112" s="6"/>
      <c r="B112" s="12" t="s">
        <v>73</v>
      </c>
      <c r="C112" s="6" t="s">
        <v>17</v>
      </c>
      <c r="D112" s="18">
        <v>0</v>
      </c>
    </row>
    <row r="113" spans="1:4" ht="13.8">
      <c r="A113" s="6"/>
      <c r="B113" s="12" t="s">
        <v>74</v>
      </c>
      <c r="C113" s="6" t="s">
        <v>17</v>
      </c>
      <c r="D113" s="18">
        <v>0</v>
      </c>
    </row>
    <row r="114" spans="1:4" ht="13.8">
      <c r="A114" s="6">
        <v>21</v>
      </c>
      <c r="B114" s="62" t="s">
        <v>12</v>
      </c>
      <c r="C114" s="63"/>
      <c r="D114" s="64"/>
    </row>
    <row r="115" spans="1:4" ht="13.8">
      <c r="A115" s="6"/>
      <c r="B115" s="12" t="s">
        <v>13</v>
      </c>
      <c r="C115" s="6" t="s">
        <v>40</v>
      </c>
      <c r="D115" s="9">
        <v>0</v>
      </c>
    </row>
    <row r="116" spans="1:4" ht="13.8">
      <c r="A116" s="6"/>
      <c r="B116" s="12" t="s">
        <v>14</v>
      </c>
      <c r="C116" s="6" t="s">
        <v>40</v>
      </c>
      <c r="D116" s="9">
        <v>0</v>
      </c>
    </row>
    <row r="117" spans="1:4" ht="13.8">
      <c r="A117" s="6"/>
      <c r="B117" s="12" t="s">
        <v>15</v>
      </c>
      <c r="C117" s="6" t="s">
        <v>40</v>
      </c>
      <c r="D117" s="9">
        <v>0</v>
      </c>
    </row>
    <row r="118" spans="1:4" ht="13.8">
      <c r="A118" s="6"/>
      <c r="B118" s="12" t="s">
        <v>16</v>
      </c>
      <c r="C118" s="6" t="s">
        <v>17</v>
      </c>
      <c r="D118" s="9">
        <v>0</v>
      </c>
    </row>
    <row r="119" spans="1:4" ht="13.8">
      <c r="A119" s="6">
        <f>A114+1</f>
        <v>22</v>
      </c>
      <c r="B119" s="62" t="s">
        <v>18</v>
      </c>
      <c r="C119" s="63"/>
      <c r="D119" s="64"/>
    </row>
    <row r="120" spans="1:4" s="16" customFormat="1" ht="13.8">
      <c r="A120" s="6"/>
      <c r="B120" s="12" t="s">
        <v>19</v>
      </c>
      <c r="C120" s="6" t="s">
        <v>40</v>
      </c>
      <c r="D120" s="9">
        <v>16</v>
      </c>
    </row>
    <row r="121" spans="1:4" s="16" customFormat="1" ht="13.8">
      <c r="A121" s="6"/>
      <c r="B121" s="12" t="s">
        <v>20</v>
      </c>
      <c r="C121" s="6" t="s">
        <v>40</v>
      </c>
      <c r="D121" s="9">
        <v>14</v>
      </c>
    </row>
    <row r="122" spans="1:4" s="16" customFormat="1" ht="13.8">
      <c r="A122" s="6"/>
      <c r="B122" s="12" t="s">
        <v>21</v>
      </c>
      <c r="C122" s="6" t="s">
        <v>17</v>
      </c>
      <c r="D122" s="18">
        <v>52569</v>
      </c>
    </row>
    <row r="123" spans="1:4" ht="13.8">
      <c r="A123" s="13"/>
      <c r="B123" s="10"/>
      <c r="C123" s="10"/>
      <c r="D123" s="11"/>
    </row>
    <row r="124" spans="1:4" ht="13.8">
      <c r="A124" s="13"/>
      <c r="B124" s="10"/>
      <c r="C124" s="10"/>
      <c r="D124" s="11"/>
    </row>
  </sheetData>
  <mergeCells count="14">
    <mergeCell ref="B114:D114"/>
    <mergeCell ref="B119:D119"/>
    <mergeCell ref="A11:D11"/>
    <mergeCell ref="A12:D12"/>
    <mergeCell ref="A30:D30"/>
    <mergeCell ref="A31:D31"/>
    <mergeCell ref="B81:D81"/>
    <mergeCell ref="B93:D93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2022-01-24T03:49:30Z</cp:lastPrinted>
  <dcterms:created xsi:type="dcterms:W3CDTF">1996-10-08T23:32:33Z</dcterms:created>
  <dcterms:modified xsi:type="dcterms:W3CDTF">2024-03-12T12:13:06Z</dcterms:modified>
</cp:coreProperties>
</file>