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5" sheetId="5" r:id="rId1"/>
  </sheets>
  <calcPr calcId="124519"/>
</workbook>
</file>

<file path=xl/calcChain.xml><?xml version="1.0" encoding="utf-8"?>
<calcChain xmlns="http://schemas.openxmlformats.org/spreadsheetml/2006/main">
  <c r="D113" i="5"/>
  <c r="D112"/>
  <c r="D103"/>
  <c r="D102"/>
  <c r="D17"/>
  <c r="E61"/>
  <c r="D63" l="1"/>
  <c r="D95"/>
  <c r="D92"/>
  <c r="D16" l="1"/>
  <c r="D116"/>
  <c r="A124" l="1"/>
  <c r="A45"/>
  <c r="A48" s="1"/>
  <c r="A51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55" l="1"/>
  <c r="A57" s="1"/>
  <c r="A59" s="1"/>
  <c r="D26"/>
  <c r="D27" s="1"/>
  <c r="A63" l="1"/>
  <c r="A86" s="1"/>
  <c r="A91" s="1"/>
  <c r="A98" s="1"/>
  <c r="A61"/>
</calcChain>
</file>

<file path=xl/sharedStrings.xml><?xml version="1.0" encoding="utf-8"?>
<sst xmlns="http://schemas.openxmlformats.org/spreadsheetml/2006/main" count="205" uniqueCount="106">
  <si>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</si>
  <si>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</si>
  <si>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</si>
  <si>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</si>
  <si>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</si>
  <si>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</si>
  <si>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</si>
  <si>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</si>
  <si>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</si>
  <si>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</si>
  <si>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</si>
  <si>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</si>
  <si>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</si>
  <si>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</si>
  <si>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</si>
  <si>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</si>
  <si>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</si>
  <si>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</si>
  <si>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</si>
  <si>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</si>
  <si>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</si>
  <si>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</si>
  <si>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</si>
  <si>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</si>
  <si>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</si>
  <si>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</si>
  <si>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</si>
  <si>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</si>
  <si>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</si>
  <si>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</si>
  <si>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</si>
  <si>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</si>
  <si>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</si>
  <si>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</si>
  <si>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</si>
  <si>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</si>
  <si>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</si>
  <si>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</si>
  <si>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</si>
  <si>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</si>
  <si>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</si>
  <si>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</si>
  <si>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</si>
  <si>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</si>
  <si>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</si>
  <si>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</si>
  <si>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</si>
  <si>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</si>
  <si>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</si>
  <si>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</si>
  <si>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</si>
  <si>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</si>
  <si>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</si>
  <si>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</si>
  <si>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</si>
  <si>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</si>
  <si>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</si>
  <si>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</si>
  <si>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</si>
  <si>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</si>
  <si>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</si>
  <si>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</si>
  <si>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</si>
  <si>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</si>
  <si>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</si>
  <si>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</si>
  <si>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</si>
  <si>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</si>
  <si>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</si>
  <si>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</si>
  <si>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</si>
  <si>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</si>
  <si>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</si>
  <si>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пр. Декабристов 5.</t>
  </si>
  <si>
    <t>Содержание мест накопления ТКО</t>
  </si>
  <si>
    <t>Уборка мест общего пользования</t>
  </si>
  <si>
    <t>Аварийное обслуживание</t>
  </si>
  <si>
    <t>Исполнитель: АДС ООО "Персей" (ИНН 5905025515)</t>
  </si>
  <si>
    <t>Содержание газового обслуживания</t>
  </si>
  <si>
    <t>внутридомового инженерного оборудования</t>
  </si>
  <si>
    <t>Исполнитель:  ООО "ЕвроДом" (ИНН 5905040369)</t>
  </si>
  <si>
    <t>ИП Ибрагимов  Р.Г. (ИНН 590601314612)</t>
  </si>
  <si>
    <t>Смена трубопровода КНС</t>
  </si>
  <si>
    <t xml:space="preserve">Замена аварийных стояков ХГВС и КНС </t>
  </si>
  <si>
    <t>Смена трубопровода КНС в кв.15</t>
  </si>
  <si>
    <t>Подключение расходомера к блоку питания платы RS485</t>
  </si>
  <si>
    <t>Замена кранов на узле управления на системе отопления</t>
  </si>
  <si>
    <t>Замена стояков ХГВС в кв.33,36,39</t>
  </si>
  <si>
    <t xml:space="preserve">Замена счетчика ХВС (не прошел поверку) </t>
  </si>
  <si>
    <t>Замена аварийных стояков ХГВС и КНС</t>
  </si>
  <si>
    <t>Замена аварийных стояков стояков ХГВС в кв.3,6,9,12,15</t>
  </si>
  <si>
    <t>Очистка придомовой территории с вывозом снега (31.01.2023г.)</t>
  </si>
  <si>
    <t xml:space="preserve">Очистка кровли от снега </t>
  </si>
  <si>
    <t>Очистка придомовой территории с вывозом снега (09.03.23)</t>
  </si>
  <si>
    <t>Очистка придомовой территории от снега (02.03.23)</t>
  </si>
  <si>
    <t>Очистка кровли от снега (09.03.23)</t>
  </si>
  <si>
    <t>Очистка кровли от снега (01.03.23)</t>
  </si>
  <si>
    <t>Очистка и вывоз с придомовой территории бытового и строительного мусора  (03.05.2023г.)</t>
  </si>
  <si>
    <t>Ремонт межпанельных швов кв.6,55</t>
  </si>
  <si>
    <t>Работы по техническому диагностированию ВДГО</t>
  </si>
  <si>
    <t>Очистка придомовой территории от снега 27.11.2023г.</t>
  </si>
  <si>
    <t>Очистка придомовой территории от снега с вывозом 26.12.2023г.</t>
  </si>
  <si>
    <t>Очистка кровли от снега и наледи  над подъездами № 1,2,3,4</t>
  </si>
  <si>
    <t xml:space="preserve">                Отчет об исполнении договора управления  за 2023 год. </t>
  </si>
  <si>
    <t>01.01.2023 г.</t>
  </si>
  <si>
    <t>31.12.2023 г.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</si>
</sst>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Fill="1"/>
    <xf numFmtId="0" fontId="4" fillId="2" borderId="3" xfId="0" applyFont="1" applyFill="1" applyBorder="1" applyAlignment="1">
      <alignment horizontal="center"/>
    </xf>
    <xf numFmtId="4" fontId="9" fillId="2" borderId="3" xfId="0" applyNumberFormat="1" applyFont="1" applyFill="1" applyBorder="1" applyAlignment="1">
      <alignment horizontal="right"/>
    </xf>
    <xf numFmtId="4" fontId="10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4" fontId="4" fillId="2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0" fontId="2" fillId="2" borderId="0" xfId="0" applyFont="1" applyFill="1"/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0" fillId="2" borderId="0" xfId="0" applyFill="1"/>
    <xf numFmtId="0" fontId="4" fillId="2" borderId="1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4" fontId="3" fillId="2" borderId="8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vertical="top" wrapText="1"/>
    </xf>
    <xf numFmtId="0" fontId="4" fillId="2" borderId="1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wrapText="1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33"/>
  <sheetViews>
    <sheetView tabSelected="1" topLeftCell="A88" workbookViewId="0">
      <selection activeCell="D114" sqref="D114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11.109375" customWidth="1"/>
  </cols>
  <sheetData>
    <row r="1" spans="1:4" ht="15.6">
      <c r="A1" s="56" t="s">
        <v>0</v>
      </c>
      <c r="B1" s="56"/>
      <c r="C1" s="56"/>
      <c r="D1" s="56"/>
    </row>
    <row r="2" spans="1:4" ht="15.6">
      <c r="A2" s="57" t="s">
        <v>39</v>
      </c>
      <c r="B2" s="57"/>
      <c r="C2" s="57"/>
      <c r="D2" s="57"/>
    </row>
    <row r="3" spans="1:4" ht="15.6">
      <c r="A3" s="58" t="s">
        <v>103</v>
      </c>
      <c r="B3" s="59"/>
      <c r="C3" s="59"/>
      <c r="D3" s="60"/>
    </row>
    <row r="4" spans="1:4" ht="15.6">
      <c r="A4" s="61" t="s">
        <v>73</v>
      </c>
      <c r="B4" s="57"/>
      <c r="C4" s="57"/>
      <c r="D4" s="62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104</v>
      </c>
    </row>
    <row r="8" spans="1:4" ht="13.8">
      <c r="A8" s="6">
        <v>2</v>
      </c>
      <c r="B8" s="7" t="s">
        <v>8</v>
      </c>
      <c r="C8" s="6" t="s">
        <v>6</v>
      </c>
      <c r="D8" s="8" t="s">
        <v>105</v>
      </c>
    </row>
    <row r="9" spans="1:4" ht="13.8">
      <c r="A9" s="63" t="s">
        <v>9</v>
      </c>
      <c r="B9" s="64"/>
      <c r="C9" s="64"/>
      <c r="D9" s="65"/>
    </row>
    <row r="10" spans="1:4" ht="13.8">
      <c r="A10" s="53" t="s">
        <v>10</v>
      </c>
      <c r="B10" s="54"/>
      <c r="C10" s="54"/>
      <c r="D10" s="55"/>
    </row>
    <row r="11" spans="1:4" ht="13.8">
      <c r="A11" s="63" t="s">
        <v>9</v>
      </c>
      <c r="B11" s="64"/>
      <c r="C11" s="64"/>
      <c r="D11" s="65"/>
    </row>
    <row r="12" spans="1:4" ht="13.8">
      <c r="A12" s="53" t="s">
        <v>10</v>
      </c>
      <c r="B12" s="54"/>
      <c r="C12" s="54"/>
      <c r="D12" s="55"/>
    </row>
    <row r="13" spans="1:4" ht="13.8">
      <c r="A13" s="22">
        <v>3</v>
      </c>
      <c r="B13" s="26" t="s">
        <v>40</v>
      </c>
      <c r="C13" s="27" t="s">
        <v>17</v>
      </c>
      <c r="D13" s="39">
        <v>-102407.9</v>
      </c>
    </row>
    <row r="14" spans="1:4" ht="13.8">
      <c r="A14" s="22">
        <f>A13+1</f>
        <v>4</v>
      </c>
      <c r="B14" s="28" t="s">
        <v>41</v>
      </c>
      <c r="C14" s="22"/>
      <c r="D14" s="30">
        <v>0</v>
      </c>
    </row>
    <row r="15" spans="1:4" ht="13.8">
      <c r="A15" s="22">
        <f t="shared" ref="A15:A29" si="0">A14+1</f>
        <v>5</v>
      </c>
      <c r="B15" s="28" t="s">
        <v>42</v>
      </c>
      <c r="C15" s="22"/>
      <c r="D15" s="30">
        <v>281880.2</v>
      </c>
    </row>
    <row r="16" spans="1:4" ht="13.8">
      <c r="A16" s="22">
        <f t="shared" si="0"/>
        <v>6</v>
      </c>
      <c r="B16" s="51" t="s">
        <v>43</v>
      </c>
      <c r="C16" s="27" t="s">
        <v>17</v>
      </c>
      <c r="D16" s="39">
        <f>SUM(D17:D19)</f>
        <v>995061.79</v>
      </c>
    </row>
    <row r="17" spans="1:5" ht="12.75" customHeight="1">
      <c r="A17" s="22">
        <f t="shared" si="0"/>
        <v>7</v>
      </c>
      <c r="B17" s="28" t="s">
        <v>44</v>
      </c>
      <c r="C17" s="22"/>
      <c r="D17" s="30">
        <f>E61-D19</f>
        <v>669718.2300000001</v>
      </c>
    </row>
    <row r="18" spans="1:5" ht="12.75" customHeight="1">
      <c r="A18" s="22">
        <f t="shared" si="0"/>
        <v>8</v>
      </c>
      <c r="B18" s="28" t="s">
        <v>45</v>
      </c>
      <c r="C18" s="22"/>
      <c r="D18" s="30">
        <v>185144.72</v>
      </c>
    </row>
    <row r="19" spans="1:5" ht="12.75" customHeight="1">
      <c r="A19" s="22">
        <f t="shared" si="0"/>
        <v>9</v>
      </c>
      <c r="B19" s="28" t="s">
        <v>46</v>
      </c>
      <c r="C19" s="22"/>
      <c r="D19" s="30">
        <v>140198.84</v>
      </c>
    </row>
    <row r="20" spans="1:5" ht="12.75" customHeight="1">
      <c r="A20" s="22">
        <f t="shared" si="0"/>
        <v>10</v>
      </c>
      <c r="B20" s="29" t="s">
        <v>47</v>
      </c>
      <c r="C20" s="27" t="s">
        <v>17</v>
      </c>
      <c r="D20" s="39">
        <f>D21+D22+D23+D24+D25</f>
        <v>1003872.11</v>
      </c>
    </row>
    <row r="21" spans="1:5" ht="12.75" customHeight="1">
      <c r="A21" s="22">
        <f t="shared" si="0"/>
        <v>11</v>
      </c>
      <c r="B21" s="28" t="s">
        <v>48</v>
      </c>
      <c r="C21" s="22"/>
      <c r="D21" s="30">
        <v>992907.11</v>
      </c>
    </row>
    <row r="22" spans="1:5" ht="12.75" customHeight="1">
      <c r="A22" s="22">
        <f t="shared" si="0"/>
        <v>12</v>
      </c>
      <c r="B22" s="28" t="s">
        <v>49</v>
      </c>
      <c r="C22" s="22"/>
      <c r="D22" s="30">
        <v>0</v>
      </c>
    </row>
    <row r="23" spans="1:5" ht="12.75" customHeight="1">
      <c r="A23" s="22">
        <f t="shared" si="0"/>
        <v>13</v>
      </c>
      <c r="B23" s="28" t="s">
        <v>50</v>
      </c>
      <c r="C23" s="22"/>
      <c r="D23" s="30">
        <v>0</v>
      </c>
    </row>
    <row r="24" spans="1:5" ht="12.75" customHeight="1">
      <c r="A24" s="22">
        <f t="shared" si="0"/>
        <v>14</v>
      </c>
      <c r="B24" s="28" t="s">
        <v>51</v>
      </c>
      <c r="C24" s="22"/>
      <c r="D24" s="30">
        <v>10965</v>
      </c>
    </row>
    <row r="25" spans="1:5" ht="12.75" customHeight="1">
      <c r="A25" s="22">
        <f t="shared" si="0"/>
        <v>15</v>
      </c>
      <c r="B25" s="28" t="s">
        <v>52</v>
      </c>
      <c r="C25" s="22"/>
      <c r="D25" s="30">
        <v>0</v>
      </c>
    </row>
    <row r="26" spans="1:5" ht="12.75" customHeight="1">
      <c r="A26" s="22">
        <f t="shared" si="0"/>
        <v>16</v>
      </c>
      <c r="B26" s="29" t="s">
        <v>53</v>
      </c>
      <c r="C26" s="27" t="s">
        <v>17</v>
      </c>
      <c r="D26" s="39">
        <f xml:space="preserve"> D13+D20</f>
        <v>901464.21</v>
      </c>
    </row>
    <row r="27" spans="1:5" ht="12.75" customHeight="1">
      <c r="A27" s="22">
        <f t="shared" si="0"/>
        <v>17</v>
      </c>
      <c r="B27" s="29" t="s">
        <v>54</v>
      </c>
      <c r="C27" s="27" t="s">
        <v>17</v>
      </c>
      <c r="D27" s="39">
        <f>D26-E61-D63</f>
        <v>-225170.65000000014</v>
      </c>
    </row>
    <row r="28" spans="1:5" ht="12.75" customHeight="1">
      <c r="A28" s="22">
        <f t="shared" si="0"/>
        <v>18</v>
      </c>
      <c r="B28" s="28" t="s">
        <v>55</v>
      </c>
      <c r="C28" s="22"/>
      <c r="D28" s="30">
        <v>0</v>
      </c>
    </row>
    <row r="29" spans="1:5" ht="12.75" customHeight="1">
      <c r="A29" s="22">
        <f t="shared" si="0"/>
        <v>19</v>
      </c>
      <c r="B29" s="28" t="s">
        <v>56</v>
      </c>
      <c r="C29" s="22"/>
      <c r="D29" s="30">
        <v>314141.92</v>
      </c>
    </row>
    <row r="30" spans="1:5" ht="12.75" customHeight="1">
      <c r="A30" s="69" t="s">
        <v>26</v>
      </c>
      <c r="B30" s="70"/>
      <c r="C30" s="70"/>
      <c r="D30" s="71"/>
    </row>
    <row r="31" spans="1:5" ht="12.75" customHeight="1">
      <c r="A31" s="72" t="s">
        <v>11</v>
      </c>
      <c r="B31" s="73"/>
      <c r="C31" s="73"/>
      <c r="D31" s="74"/>
    </row>
    <row r="32" spans="1:5" ht="12.75" customHeight="1">
      <c r="A32" s="22">
        <v>1</v>
      </c>
      <c r="B32" s="26" t="s">
        <v>32</v>
      </c>
      <c r="C32" s="22" t="s">
        <v>17</v>
      </c>
      <c r="D32" s="30">
        <v>238980.02</v>
      </c>
      <c r="E32" s="1"/>
    </row>
    <row r="33" spans="1:4" ht="13.8">
      <c r="A33" s="22"/>
      <c r="B33" s="26" t="s">
        <v>79</v>
      </c>
      <c r="C33" s="22"/>
      <c r="D33" s="30"/>
    </row>
    <row r="34" spans="1:4" ht="13.8">
      <c r="A34" s="22">
        <v>2</v>
      </c>
      <c r="B34" s="26" t="s">
        <v>76</v>
      </c>
      <c r="C34" s="22" t="s">
        <v>17</v>
      </c>
      <c r="D34" s="30">
        <v>20387.36</v>
      </c>
    </row>
    <row r="35" spans="1:4" ht="13.8">
      <c r="A35" s="22"/>
      <c r="B35" s="38" t="s">
        <v>77</v>
      </c>
      <c r="C35" s="22"/>
      <c r="D35" s="30"/>
    </row>
    <row r="36" spans="1:4" ht="13.8">
      <c r="A36" s="22"/>
      <c r="B36" s="38" t="s">
        <v>28</v>
      </c>
      <c r="C36" s="22"/>
      <c r="D36" s="30"/>
    </row>
    <row r="37" spans="1:4" ht="13.8">
      <c r="A37" s="22">
        <v>3</v>
      </c>
      <c r="B37" s="26" t="s">
        <v>78</v>
      </c>
      <c r="C37" s="22" t="s">
        <v>17</v>
      </c>
      <c r="D37" s="30">
        <v>16308.78</v>
      </c>
    </row>
    <row r="38" spans="1:4" ht="13.8">
      <c r="A38" s="22"/>
      <c r="B38" s="31" t="s">
        <v>28</v>
      </c>
      <c r="C38" s="22"/>
      <c r="D38" s="30"/>
    </row>
    <row r="39" spans="1:4" ht="13.8">
      <c r="A39" s="22">
        <v>4</v>
      </c>
      <c r="B39" s="52" t="s">
        <v>24</v>
      </c>
      <c r="C39" s="22" t="s">
        <v>17</v>
      </c>
      <c r="D39" s="30">
        <v>104537.60000000001</v>
      </c>
    </row>
    <row r="40" spans="1:4" ht="13.8">
      <c r="A40" s="22"/>
      <c r="B40" s="31" t="s">
        <v>30</v>
      </c>
      <c r="C40" s="22"/>
      <c r="D40" s="30"/>
    </row>
    <row r="41" spans="1:4" ht="13.8">
      <c r="A41" s="22">
        <v>5</v>
      </c>
      <c r="B41" s="26" t="s">
        <v>75</v>
      </c>
      <c r="C41" s="22" t="s">
        <v>17</v>
      </c>
      <c r="D41" s="30">
        <v>87601.8</v>
      </c>
    </row>
    <row r="42" spans="1:4" ht="13.8">
      <c r="A42" s="22"/>
      <c r="B42" s="31" t="s">
        <v>27</v>
      </c>
      <c r="C42" s="22"/>
      <c r="D42" s="30"/>
    </row>
    <row r="43" spans="1:4" ht="13.8">
      <c r="A43" s="22">
        <v>6</v>
      </c>
      <c r="B43" s="26" t="s">
        <v>74</v>
      </c>
      <c r="C43" s="22" t="s">
        <v>17</v>
      </c>
      <c r="D43" s="30">
        <v>11290.76</v>
      </c>
    </row>
    <row r="44" spans="1:4" ht="13.8">
      <c r="A44" s="22"/>
      <c r="B44" s="31" t="s">
        <v>27</v>
      </c>
      <c r="C44" s="22"/>
      <c r="D44" s="30"/>
    </row>
    <row r="45" spans="1:4" ht="13.8">
      <c r="A45" s="22">
        <f>A43+1</f>
        <v>7</v>
      </c>
      <c r="B45" s="29" t="s">
        <v>22</v>
      </c>
      <c r="C45" s="22" t="s">
        <v>17</v>
      </c>
      <c r="D45" s="30">
        <v>4183.32</v>
      </c>
    </row>
    <row r="46" spans="1:4" ht="13.8">
      <c r="A46" s="22"/>
      <c r="B46" s="28" t="s">
        <v>80</v>
      </c>
      <c r="C46" s="22"/>
      <c r="D46" s="30"/>
    </row>
    <row r="47" spans="1:4" ht="13.8">
      <c r="A47" s="22"/>
      <c r="B47" s="28" t="s">
        <v>33</v>
      </c>
      <c r="C47" s="22"/>
      <c r="D47" s="30"/>
    </row>
    <row r="48" spans="1:4" ht="13.8">
      <c r="A48" s="22">
        <f>A45+1</f>
        <v>8</v>
      </c>
      <c r="B48" s="29" t="s">
        <v>23</v>
      </c>
      <c r="C48" s="22" t="s">
        <v>17</v>
      </c>
      <c r="D48" s="30">
        <v>30734.82</v>
      </c>
    </row>
    <row r="49" spans="1:5" ht="13.8">
      <c r="A49" s="22"/>
      <c r="B49" s="7" t="s">
        <v>81</v>
      </c>
      <c r="C49" s="22"/>
      <c r="D49" s="23"/>
    </row>
    <row r="50" spans="1:5" ht="13.8">
      <c r="A50" s="22"/>
      <c r="B50" s="28" t="s">
        <v>27</v>
      </c>
      <c r="C50" s="22"/>
      <c r="D50" s="30"/>
    </row>
    <row r="51" spans="1:5" ht="13.8">
      <c r="A51" s="22">
        <f>A48+1</f>
        <v>9</v>
      </c>
      <c r="B51" s="32" t="s">
        <v>29</v>
      </c>
      <c r="C51" s="22" t="s">
        <v>17</v>
      </c>
      <c r="D51" s="30">
        <v>1151.4000000000001</v>
      </c>
    </row>
    <row r="52" spans="1:5" ht="13.8">
      <c r="A52" s="22"/>
      <c r="B52" s="31" t="s">
        <v>30</v>
      </c>
      <c r="C52" s="22"/>
      <c r="D52" s="30"/>
    </row>
    <row r="53" spans="1:5" ht="13.8">
      <c r="A53" s="22">
        <v>10</v>
      </c>
      <c r="B53" s="29" t="s">
        <v>31</v>
      </c>
      <c r="C53" s="22" t="s">
        <v>17</v>
      </c>
      <c r="D53" s="30">
        <v>140198.84</v>
      </c>
    </row>
    <row r="54" spans="1:5" ht="13.8">
      <c r="A54" s="22"/>
      <c r="B54" s="28" t="s">
        <v>28</v>
      </c>
      <c r="C54" s="22"/>
      <c r="D54" s="30"/>
    </row>
    <row r="55" spans="1:5" ht="13.8">
      <c r="A55" s="22">
        <f>A53+1</f>
        <v>11</v>
      </c>
      <c r="B55" s="29" t="s">
        <v>34</v>
      </c>
      <c r="C55" s="22" t="s">
        <v>17</v>
      </c>
      <c r="D55" s="30">
        <v>6615.13</v>
      </c>
    </row>
    <row r="56" spans="1:5" ht="12.75" customHeight="1">
      <c r="A56" s="22"/>
      <c r="B56" s="28" t="s">
        <v>28</v>
      </c>
      <c r="C56" s="22"/>
      <c r="D56" s="30"/>
    </row>
    <row r="57" spans="1:5" ht="12.75" customHeight="1">
      <c r="A57" s="22">
        <f>A55+1</f>
        <v>12</v>
      </c>
      <c r="B57" s="29" t="s">
        <v>35</v>
      </c>
      <c r="C57" s="22" t="s">
        <v>17</v>
      </c>
      <c r="D57" s="30">
        <v>62385.37</v>
      </c>
    </row>
    <row r="58" spans="1:5" ht="12.75" customHeight="1">
      <c r="A58" s="22"/>
      <c r="B58" s="28" t="s">
        <v>28</v>
      </c>
      <c r="C58" s="22"/>
      <c r="D58" s="30"/>
    </row>
    <row r="59" spans="1:5" ht="12.75" customHeight="1">
      <c r="A59" s="22">
        <f>A57+1</f>
        <v>13</v>
      </c>
      <c r="B59" s="29" t="s">
        <v>36</v>
      </c>
      <c r="C59" s="22" t="s">
        <v>17</v>
      </c>
      <c r="D59" s="30">
        <v>74229.97</v>
      </c>
    </row>
    <row r="60" spans="1:5" ht="12.75" customHeight="1">
      <c r="A60" s="22"/>
      <c r="B60" s="28" t="s">
        <v>28</v>
      </c>
      <c r="C60" s="22"/>
      <c r="D60" s="30"/>
    </row>
    <row r="61" spans="1:5" ht="12.75" customHeight="1">
      <c r="A61" s="22">
        <f>A59+1</f>
        <v>14</v>
      </c>
      <c r="B61" s="29" t="s">
        <v>38</v>
      </c>
      <c r="C61" s="22" t="s">
        <v>17</v>
      </c>
      <c r="D61" s="30">
        <v>11311.9</v>
      </c>
      <c r="E61" s="14">
        <f>SUM(D32:D61)</f>
        <v>809917.07000000007</v>
      </c>
    </row>
    <row r="62" spans="1:5" ht="12.75" customHeight="1">
      <c r="A62" s="22"/>
      <c r="B62" s="28" t="s">
        <v>28</v>
      </c>
      <c r="C62" s="22"/>
      <c r="D62" s="30"/>
    </row>
    <row r="63" spans="1:5" ht="12.75" customHeight="1">
      <c r="A63" s="33">
        <f>A59+1</f>
        <v>14</v>
      </c>
      <c r="B63" s="34" t="s">
        <v>25</v>
      </c>
      <c r="C63" s="33" t="s">
        <v>17</v>
      </c>
      <c r="D63" s="40">
        <f>SUM(D64:D84)</f>
        <v>316717.79000000004</v>
      </c>
    </row>
    <row r="64" spans="1:5" ht="13.95" customHeight="1">
      <c r="A64" s="36">
        <v>1</v>
      </c>
      <c r="B64" s="44" t="s">
        <v>82</v>
      </c>
      <c r="C64" s="45" t="s">
        <v>17</v>
      </c>
      <c r="D64" s="46">
        <v>6321.57</v>
      </c>
    </row>
    <row r="65" spans="1:4" ht="13.95" customHeight="1">
      <c r="A65" s="36">
        <v>2</v>
      </c>
      <c r="B65" s="44" t="s">
        <v>83</v>
      </c>
      <c r="C65" s="45" t="s">
        <v>17</v>
      </c>
      <c r="D65" s="47">
        <v>56083.44</v>
      </c>
    </row>
    <row r="66" spans="1:4" ht="13.95" customHeight="1">
      <c r="A66" s="36">
        <v>3</v>
      </c>
      <c r="B66" s="44" t="s">
        <v>84</v>
      </c>
      <c r="C66" s="45" t="s">
        <v>17</v>
      </c>
      <c r="D66" s="47">
        <v>974.23</v>
      </c>
    </row>
    <row r="67" spans="1:4" ht="13.95" customHeight="1">
      <c r="A67" s="36">
        <v>4</v>
      </c>
      <c r="B67" s="44" t="s">
        <v>85</v>
      </c>
      <c r="C67" s="45" t="s">
        <v>17</v>
      </c>
      <c r="D67" s="47">
        <v>1500</v>
      </c>
    </row>
    <row r="68" spans="1:4" ht="13.95" customHeight="1">
      <c r="A68" s="36">
        <v>5</v>
      </c>
      <c r="B68" s="44" t="s">
        <v>86</v>
      </c>
      <c r="C68" s="45" t="s">
        <v>17</v>
      </c>
      <c r="D68" s="47">
        <v>600.05999999999995</v>
      </c>
    </row>
    <row r="69" spans="1:4" ht="13.95" customHeight="1">
      <c r="A69" s="36">
        <v>6</v>
      </c>
      <c r="B69" s="44" t="s">
        <v>87</v>
      </c>
      <c r="C69" s="45" t="s">
        <v>17</v>
      </c>
      <c r="D69" s="47">
        <v>35692.720000000001</v>
      </c>
    </row>
    <row r="70" spans="1:4" ht="13.95" customHeight="1">
      <c r="A70" s="36">
        <v>7</v>
      </c>
      <c r="B70" s="44" t="s">
        <v>88</v>
      </c>
      <c r="C70" s="45" t="s">
        <v>17</v>
      </c>
      <c r="D70" s="47">
        <v>16123.6</v>
      </c>
    </row>
    <row r="71" spans="1:4" ht="13.95" customHeight="1">
      <c r="A71" s="36">
        <v>8</v>
      </c>
      <c r="B71" s="44" t="s">
        <v>89</v>
      </c>
      <c r="C71" s="45" t="s">
        <v>17</v>
      </c>
      <c r="D71" s="47">
        <v>43691.7</v>
      </c>
    </row>
    <row r="72" spans="1:4" ht="13.95" customHeight="1">
      <c r="A72" s="48">
        <v>9</v>
      </c>
      <c r="B72" s="44" t="s">
        <v>90</v>
      </c>
      <c r="C72" s="45" t="s">
        <v>17</v>
      </c>
      <c r="D72" s="47">
        <v>64920.79</v>
      </c>
    </row>
    <row r="73" spans="1:4" ht="13.95" customHeight="1">
      <c r="A73" s="48">
        <v>10</v>
      </c>
      <c r="B73" s="44" t="s">
        <v>91</v>
      </c>
      <c r="C73" s="45" t="s">
        <v>17</v>
      </c>
      <c r="D73" s="47">
        <v>15260</v>
      </c>
    </row>
    <row r="74" spans="1:4" ht="13.95" customHeight="1">
      <c r="A74" s="48">
        <v>11</v>
      </c>
      <c r="B74" s="44" t="s">
        <v>92</v>
      </c>
      <c r="C74" s="45" t="s">
        <v>17</v>
      </c>
      <c r="D74" s="47">
        <v>2768.97</v>
      </c>
    </row>
    <row r="75" spans="1:4" ht="13.95" customHeight="1">
      <c r="A75" s="48">
        <v>12</v>
      </c>
      <c r="B75" s="44" t="s">
        <v>93</v>
      </c>
      <c r="C75" s="45" t="s">
        <v>17</v>
      </c>
      <c r="D75" s="47">
        <v>17800</v>
      </c>
    </row>
    <row r="76" spans="1:4" ht="13.95" customHeight="1">
      <c r="A76" s="48">
        <v>13</v>
      </c>
      <c r="B76" s="44" t="s">
        <v>94</v>
      </c>
      <c r="C76" s="45" t="s">
        <v>17</v>
      </c>
      <c r="D76" s="47">
        <v>2860</v>
      </c>
    </row>
    <row r="77" spans="1:4" ht="13.95" customHeight="1">
      <c r="A77" s="48">
        <v>14</v>
      </c>
      <c r="B77" s="44" t="s">
        <v>95</v>
      </c>
      <c r="C77" s="45" t="s">
        <v>17</v>
      </c>
      <c r="D77" s="47">
        <v>1882.81</v>
      </c>
    </row>
    <row r="78" spans="1:4" ht="13.95" customHeight="1">
      <c r="A78" s="48">
        <v>15</v>
      </c>
      <c r="B78" s="44" t="s">
        <v>96</v>
      </c>
      <c r="C78" s="45" t="s">
        <v>17</v>
      </c>
      <c r="D78" s="47">
        <v>830.56</v>
      </c>
    </row>
    <row r="79" spans="1:4" ht="29.4" customHeight="1">
      <c r="A79" s="48">
        <v>16</v>
      </c>
      <c r="B79" s="44" t="s">
        <v>97</v>
      </c>
      <c r="C79" s="45" t="s">
        <v>17</v>
      </c>
      <c r="D79" s="50">
        <v>4700</v>
      </c>
    </row>
    <row r="80" spans="1:4" ht="13.95" customHeight="1">
      <c r="A80" s="49">
        <v>17</v>
      </c>
      <c r="B80" s="44" t="s">
        <v>98</v>
      </c>
      <c r="C80" s="45" t="s">
        <v>17</v>
      </c>
      <c r="D80" s="47">
        <v>10800</v>
      </c>
    </row>
    <row r="81" spans="1:4" ht="13.95" customHeight="1">
      <c r="A81" s="49">
        <v>18</v>
      </c>
      <c r="B81" s="44" t="s">
        <v>99</v>
      </c>
      <c r="C81" s="45" t="s">
        <v>17</v>
      </c>
      <c r="D81" s="47">
        <v>15600</v>
      </c>
    </row>
    <row r="82" spans="1:4" ht="13.95" customHeight="1">
      <c r="A82" s="49">
        <v>19</v>
      </c>
      <c r="B82" s="44" t="s">
        <v>100</v>
      </c>
      <c r="C82" s="45" t="s">
        <v>17</v>
      </c>
      <c r="D82" s="47">
        <v>2400</v>
      </c>
    </row>
    <row r="83" spans="1:4" ht="13.95" customHeight="1">
      <c r="A83" s="49">
        <v>20</v>
      </c>
      <c r="B83" s="44" t="s">
        <v>101</v>
      </c>
      <c r="C83" s="45" t="s">
        <v>17</v>
      </c>
      <c r="D83" s="47">
        <v>13500</v>
      </c>
    </row>
    <row r="84" spans="1:4" ht="13.95" customHeight="1">
      <c r="A84" s="49">
        <v>21</v>
      </c>
      <c r="B84" s="44" t="s">
        <v>102</v>
      </c>
      <c r="C84" s="45" t="s">
        <v>17</v>
      </c>
      <c r="D84" s="47">
        <v>2407.34</v>
      </c>
    </row>
    <row r="85" spans="1:4" ht="12.75" customHeight="1">
      <c r="A85" s="37"/>
      <c r="B85" s="41"/>
      <c r="C85" s="42"/>
      <c r="D85" s="43"/>
    </row>
    <row r="86" spans="1:4" ht="12.75" customHeight="1">
      <c r="A86" s="6">
        <f>A63+1</f>
        <v>15</v>
      </c>
      <c r="B86" s="66" t="s">
        <v>12</v>
      </c>
      <c r="C86" s="67"/>
      <c r="D86" s="68"/>
    </row>
    <row r="87" spans="1:4" ht="12.75" customHeight="1">
      <c r="A87" s="6"/>
      <c r="B87" s="12" t="s">
        <v>13</v>
      </c>
      <c r="C87" s="6" t="s">
        <v>17</v>
      </c>
      <c r="D87" s="8">
        <v>0</v>
      </c>
    </row>
    <row r="88" spans="1:4" ht="12.75" customHeight="1">
      <c r="A88" s="6"/>
      <c r="B88" s="12" t="s">
        <v>14</v>
      </c>
      <c r="C88" s="6" t="s">
        <v>17</v>
      </c>
      <c r="D88" s="8">
        <v>0</v>
      </c>
    </row>
    <row r="89" spans="1:4" ht="12.75" customHeight="1">
      <c r="A89" s="6"/>
      <c r="B89" s="12" t="s">
        <v>15</v>
      </c>
      <c r="C89" s="6" t="s">
        <v>17</v>
      </c>
      <c r="D89" s="8">
        <v>0</v>
      </c>
    </row>
    <row r="90" spans="1:4" ht="12.75" customHeight="1">
      <c r="A90" s="6"/>
      <c r="B90" s="12" t="s">
        <v>16</v>
      </c>
      <c r="C90" s="6" t="s">
        <v>17</v>
      </c>
      <c r="D90" s="8">
        <v>0</v>
      </c>
    </row>
    <row r="91" spans="1:4" ht="12.75" customHeight="1">
      <c r="A91" s="15">
        <f>A86+1</f>
        <v>16</v>
      </c>
      <c r="B91" s="20" t="s">
        <v>57</v>
      </c>
      <c r="C91" s="20"/>
      <c r="D91" s="16"/>
    </row>
    <row r="92" spans="1:4" ht="12.75" customHeight="1">
      <c r="A92" s="17"/>
      <c r="B92" s="18" t="s">
        <v>58</v>
      </c>
      <c r="C92" s="6" t="s">
        <v>17</v>
      </c>
      <c r="D92" s="39">
        <f>D93-D94</f>
        <v>-119061.73</v>
      </c>
    </row>
    <row r="93" spans="1:4" ht="12.75" customHeight="1">
      <c r="A93" s="6"/>
      <c r="B93" s="12" t="s">
        <v>55</v>
      </c>
      <c r="C93" s="6"/>
      <c r="D93" s="30">
        <v>0</v>
      </c>
    </row>
    <row r="94" spans="1:4" ht="12.75" customHeight="1">
      <c r="A94" s="17"/>
      <c r="B94" s="12" t="s">
        <v>56</v>
      </c>
      <c r="C94" s="6"/>
      <c r="D94" s="30">
        <v>119061.73</v>
      </c>
    </row>
    <row r="95" spans="1:4" ht="12.75" customHeight="1">
      <c r="A95" s="6"/>
      <c r="B95" s="12" t="s">
        <v>59</v>
      </c>
      <c r="C95" s="6" t="s">
        <v>17</v>
      </c>
      <c r="D95" s="39">
        <f>D96-D97</f>
        <v>-147781.10999999999</v>
      </c>
    </row>
    <row r="96" spans="1:4" ht="12.75" customHeight="1">
      <c r="A96" s="17"/>
      <c r="B96" s="12" t="s">
        <v>55</v>
      </c>
      <c r="C96" s="6"/>
      <c r="D96" s="30">
        <v>0</v>
      </c>
    </row>
    <row r="97" spans="1:5" ht="12.75" customHeight="1">
      <c r="A97" s="6"/>
      <c r="B97" s="12" t="s">
        <v>56</v>
      </c>
      <c r="C97" s="6"/>
      <c r="D97" s="30">
        <v>147781.10999999999</v>
      </c>
    </row>
    <row r="98" spans="1:5" ht="12.75" customHeight="1">
      <c r="A98" s="6">
        <f>A91+1</f>
        <v>17</v>
      </c>
      <c r="B98" s="73" t="s">
        <v>60</v>
      </c>
      <c r="C98" s="73"/>
      <c r="D98" s="74"/>
    </row>
    <row r="99" spans="1:5" ht="12.75" customHeight="1">
      <c r="A99" s="6"/>
      <c r="B99" s="19" t="s">
        <v>61</v>
      </c>
      <c r="C99" s="6"/>
      <c r="D99" s="8"/>
    </row>
    <row r="100" spans="1:5" ht="12.75" customHeight="1">
      <c r="A100" s="6"/>
      <c r="B100" s="12" t="s">
        <v>62</v>
      </c>
      <c r="C100" s="6" t="s">
        <v>63</v>
      </c>
      <c r="D100" s="8"/>
    </row>
    <row r="101" spans="1:5" ht="12.75" customHeight="1">
      <c r="A101" s="6"/>
      <c r="B101" s="12" t="s">
        <v>64</v>
      </c>
      <c r="C101" s="6" t="s">
        <v>63</v>
      </c>
      <c r="D101" s="25">
        <v>3303.2</v>
      </c>
      <c r="E101" s="35"/>
    </row>
    <row r="102" spans="1:5" ht="12.75" customHeight="1">
      <c r="A102" s="6"/>
      <c r="B102" s="12" t="s">
        <v>65</v>
      </c>
      <c r="C102" s="6" t="s">
        <v>17</v>
      </c>
      <c r="D102" s="30">
        <f>6615.13+31606.3-1257.42+122915.03-20080.36+0-21000</f>
        <v>118798.68</v>
      </c>
      <c r="E102" s="35"/>
    </row>
    <row r="103" spans="1:5" ht="12.75" customHeight="1">
      <c r="A103" s="6"/>
      <c r="B103" s="12" t="s">
        <v>66</v>
      </c>
      <c r="C103" s="6" t="s">
        <v>17</v>
      </c>
      <c r="D103" s="30">
        <f>5903.59+2614.64+98170.26+28860.66-1047.85-21000</f>
        <v>113501.29999999999</v>
      </c>
      <c r="E103" s="35"/>
    </row>
    <row r="104" spans="1:5" ht="12.75" customHeight="1">
      <c r="A104" s="6"/>
      <c r="B104" s="12" t="s">
        <v>67</v>
      </c>
      <c r="C104" s="6" t="s">
        <v>17</v>
      </c>
      <c r="D104" s="30">
        <v>65225.33</v>
      </c>
      <c r="E104" s="35"/>
    </row>
    <row r="105" spans="1:5" ht="12.75" customHeight="1">
      <c r="A105" s="6"/>
      <c r="B105" s="12" t="s">
        <v>68</v>
      </c>
      <c r="C105" s="6" t="s">
        <v>17</v>
      </c>
      <c r="D105" s="25">
        <v>118913.8</v>
      </c>
      <c r="E105" s="35"/>
    </row>
    <row r="106" spans="1:5" ht="12.75" customHeight="1">
      <c r="A106" s="6"/>
      <c r="B106" s="12" t="s">
        <v>69</v>
      </c>
      <c r="C106" s="6" t="s">
        <v>17</v>
      </c>
      <c r="D106" s="25">
        <v>118913.8</v>
      </c>
      <c r="E106" s="35"/>
    </row>
    <row r="107" spans="1:5" ht="12.75" customHeight="1">
      <c r="A107" s="6"/>
      <c r="B107" s="12" t="s">
        <v>70</v>
      </c>
      <c r="C107" s="6" t="s">
        <v>17</v>
      </c>
      <c r="D107" s="24">
        <v>0</v>
      </c>
      <c r="E107" s="35"/>
    </row>
    <row r="108" spans="1:5" ht="12.75" customHeight="1">
      <c r="A108" s="6"/>
      <c r="B108" s="12" t="s">
        <v>71</v>
      </c>
      <c r="C108" s="6" t="s">
        <v>17</v>
      </c>
      <c r="D108" s="25">
        <v>0</v>
      </c>
      <c r="E108" s="35"/>
    </row>
    <row r="109" spans="1:5" ht="12.75" customHeight="1">
      <c r="A109" s="6"/>
      <c r="B109" s="19" t="s">
        <v>72</v>
      </c>
      <c r="C109" s="6"/>
      <c r="D109" s="25"/>
      <c r="E109" s="35"/>
    </row>
    <row r="110" spans="1:5" ht="12.75" customHeight="1">
      <c r="A110" s="6"/>
      <c r="B110" s="12" t="s">
        <v>62</v>
      </c>
      <c r="C110" s="6" t="s">
        <v>63</v>
      </c>
      <c r="D110" s="25"/>
      <c r="E110" s="35"/>
    </row>
    <row r="111" spans="1:5" ht="12.75" customHeight="1">
      <c r="A111" s="6"/>
      <c r="B111" s="12" t="s">
        <v>64</v>
      </c>
      <c r="C111" s="6" t="s">
        <v>63</v>
      </c>
      <c r="D111" s="25">
        <v>5823.2</v>
      </c>
      <c r="E111" s="35"/>
    </row>
    <row r="112" spans="1:5" ht="12.75" customHeight="1">
      <c r="A112" s="6"/>
      <c r="B112" s="12" t="s">
        <v>65</v>
      </c>
      <c r="C112" s="6" t="s">
        <v>17</v>
      </c>
      <c r="D112" s="30">
        <f>45246+11311.9+173084.68-33591.21-12000</f>
        <v>184051.37</v>
      </c>
      <c r="E112" s="35"/>
    </row>
    <row r="113" spans="1:5" ht="12.75" customHeight="1">
      <c r="A113" s="6"/>
      <c r="B113" s="12" t="s">
        <v>66</v>
      </c>
      <c r="C113" s="6" t="s">
        <v>17</v>
      </c>
      <c r="D113" s="30">
        <f>10664.23+39979.73+132174.15-12000</f>
        <v>170818.11</v>
      </c>
      <c r="E113" s="35"/>
    </row>
    <row r="114" spans="1:5" ht="12.75" customHeight="1">
      <c r="A114" s="6"/>
      <c r="B114" s="12" t="s">
        <v>67</v>
      </c>
      <c r="C114" s="6" t="s">
        <v>17</v>
      </c>
      <c r="D114" s="30">
        <v>82555.78</v>
      </c>
      <c r="E114" s="35"/>
    </row>
    <row r="115" spans="1:5" ht="12.75" customHeight="1">
      <c r="A115" s="6"/>
      <c r="B115" s="12" t="s">
        <v>68</v>
      </c>
      <c r="C115" s="6" t="s">
        <v>17</v>
      </c>
      <c r="D115" s="25">
        <v>184419.5</v>
      </c>
      <c r="E115" s="35"/>
    </row>
    <row r="116" spans="1:5" ht="12.75" customHeight="1">
      <c r="A116" s="6"/>
      <c r="B116" s="12" t="s">
        <v>69</v>
      </c>
      <c r="C116" s="6" t="s">
        <v>17</v>
      </c>
      <c r="D116" s="25">
        <f>D115</f>
        <v>184419.5</v>
      </c>
      <c r="E116" s="35"/>
    </row>
    <row r="117" spans="1:5" ht="12.75" customHeight="1">
      <c r="A117" s="6"/>
      <c r="B117" s="12" t="s">
        <v>70</v>
      </c>
      <c r="C117" s="6" t="s">
        <v>17</v>
      </c>
      <c r="D117" s="25">
        <v>0</v>
      </c>
    </row>
    <row r="118" spans="1:5" ht="12.75" customHeight="1">
      <c r="A118" s="6"/>
      <c r="B118" s="12" t="s">
        <v>71</v>
      </c>
      <c r="C118" s="6" t="s">
        <v>17</v>
      </c>
      <c r="D118" s="25">
        <v>0</v>
      </c>
    </row>
    <row r="119" spans="1:5" ht="12.75" customHeight="1">
      <c r="A119" s="6">
        <v>18</v>
      </c>
      <c r="B119" s="66" t="s">
        <v>12</v>
      </c>
      <c r="C119" s="67"/>
      <c r="D119" s="68"/>
    </row>
    <row r="120" spans="1:5" ht="12.75" customHeight="1">
      <c r="A120" s="6"/>
      <c r="B120" s="12" t="s">
        <v>13</v>
      </c>
      <c r="C120" s="6" t="s">
        <v>37</v>
      </c>
      <c r="D120" s="9">
        <v>0</v>
      </c>
    </row>
    <row r="121" spans="1:5" ht="12.75" customHeight="1">
      <c r="A121" s="6"/>
      <c r="B121" s="12" t="s">
        <v>14</v>
      </c>
      <c r="C121" s="6" t="s">
        <v>37</v>
      </c>
      <c r="D121" s="9">
        <v>0</v>
      </c>
    </row>
    <row r="122" spans="1:5" ht="12.75" customHeight="1">
      <c r="A122" s="6"/>
      <c r="B122" s="12" t="s">
        <v>15</v>
      </c>
      <c r="C122" s="6" t="s">
        <v>37</v>
      </c>
      <c r="D122" s="9">
        <v>0</v>
      </c>
    </row>
    <row r="123" spans="1:5" ht="12.75" customHeight="1">
      <c r="A123" s="6"/>
      <c r="B123" s="12" t="s">
        <v>16</v>
      </c>
      <c r="C123" s="6" t="s">
        <v>17</v>
      </c>
      <c r="D123" s="9">
        <v>0</v>
      </c>
    </row>
    <row r="124" spans="1:5" ht="12.75" customHeight="1">
      <c r="A124" s="6">
        <f>A119+1</f>
        <v>19</v>
      </c>
      <c r="B124" s="66" t="s">
        <v>18</v>
      </c>
      <c r="C124" s="67"/>
      <c r="D124" s="68"/>
    </row>
    <row r="125" spans="1:5" s="21" customFormat="1" ht="12.75" customHeight="1">
      <c r="A125" s="6"/>
      <c r="B125" s="12" t="s">
        <v>19</v>
      </c>
      <c r="C125" s="6" t="s">
        <v>37</v>
      </c>
      <c r="D125" s="9">
        <v>15</v>
      </c>
    </row>
    <row r="126" spans="1:5" s="21" customFormat="1" ht="12.75" customHeight="1">
      <c r="A126" s="6"/>
      <c r="B126" s="12" t="s">
        <v>20</v>
      </c>
      <c r="C126" s="6" t="s">
        <v>37</v>
      </c>
      <c r="D126" s="9">
        <v>13</v>
      </c>
    </row>
    <row r="127" spans="1:5" s="21" customFormat="1" ht="12.75" customHeight="1">
      <c r="A127" s="6"/>
      <c r="B127" s="12" t="s">
        <v>21</v>
      </c>
      <c r="C127" s="6" t="s">
        <v>17</v>
      </c>
      <c r="D127" s="25">
        <v>51793.55</v>
      </c>
    </row>
    <row r="128" spans="1:5" ht="12.75" customHeight="1">
      <c r="A128" s="13"/>
      <c r="B128" s="10"/>
      <c r="C128" s="10"/>
      <c r="D128" s="11"/>
    </row>
    <row r="129" spans="1:4" ht="12.75" customHeight="1">
      <c r="A129" s="13"/>
      <c r="B129" s="10"/>
      <c r="C129" s="10"/>
      <c r="D129" s="11"/>
    </row>
    <row r="130" spans="1:4" ht="12.75" customHeight="1"/>
    <row r="131" spans="1:4" ht="12.75" customHeight="1"/>
    <row r="132" spans="1:4" ht="12.75" customHeight="1"/>
    <row r="133" spans="1:4" ht="12.75" customHeight="1"/>
    <row r="134" spans="1:4" ht="12.75" customHeight="1"/>
    <row r="135" spans="1:4" ht="12.75" customHeight="1"/>
    <row r="136" spans="1:4" ht="12.75" customHeight="1"/>
    <row r="137" spans="1:4" ht="12.75" customHeight="1"/>
    <row r="138" spans="1:4" ht="12.75" customHeight="1"/>
    <row r="139" spans="1:4" ht="12.75" customHeight="1"/>
    <row r="140" spans="1:4" ht="12.75" customHeight="1"/>
    <row r="141" spans="1:4" ht="12.75" customHeight="1"/>
    <row r="142" spans="1:4" ht="12.75" customHeight="1"/>
    <row r="143" spans="1:4" ht="12.75" customHeight="1"/>
    <row r="144" spans="1: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</sheetData>
  <mergeCells count="14">
    <mergeCell ref="B119:D119"/>
    <mergeCell ref="B124:D124"/>
    <mergeCell ref="A11:D11"/>
    <mergeCell ref="A12:D12"/>
    <mergeCell ref="A30:D30"/>
    <mergeCell ref="A31:D31"/>
    <mergeCell ref="B86:D86"/>
    <mergeCell ref="B98:D98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2022-01-24T03:45:40Z</cp:lastPrinted>
  <dcterms:created xsi:type="dcterms:W3CDTF">1996-10-08T23:32:33Z</dcterms:created>
  <dcterms:modified xsi:type="dcterms:W3CDTF">2024-03-12T11:30:52Z</dcterms:modified>
</cp:coreProperties>
</file>