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9" sheetId="8" r:id="rId1"/>
  </sheets>
  <calcPr calcId="144525"/>
</workbook>
</file>

<file path=xl/calcChain.xml><?xml version="1.0" encoding="utf-8"?>
<calcChain xmlns="http://schemas.openxmlformats.org/spreadsheetml/2006/main">
  <c r="D63" i="8" l="1"/>
  <c r="E61" i="8"/>
  <c r="D94" i="8" l="1"/>
  <c r="D91" i="8"/>
  <c r="D19" i="8"/>
  <c r="D17" i="8" l="1"/>
  <c r="D115" i="8"/>
  <c r="A126" i="8" l="1"/>
  <c r="A46" i="8"/>
  <c r="A49" i="8" s="1"/>
  <c r="A53" i="8" s="1"/>
  <c r="A55" i="8" s="1"/>
  <c r="A57" i="8" s="1"/>
  <c r="A59" i="8" s="1"/>
  <c r="D20" i="8"/>
  <c r="D16" i="8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85" i="8" l="1"/>
  <c r="A90" i="8" s="1"/>
  <c r="A97" i="8" s="1"/>
  <c r="A61" i="8"/>
  <c r="D26" i="8"/>
  <c r="D27" i="8" s="1"/>
</calcChain>
</file>

<file path=xl/sharedStrings.xml><?xml version="1.0" encoding="utf-8"?>
<sst xmlns="http://schemas.openxmlformats.org/spreadsheetml/2006/main" count="208" uniqueCount="106">
  <si>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</si>
  <si>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</si>
  <si>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</si>
  <si>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</si>
  <si>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</si>
  <si>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</si>
  <si>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</si>
  <si>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</si>
  <si>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</si>
  <si>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</si>
  <si>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</si>
  <si>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</si>
  <si>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</si>
  <si>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</si>
  <si>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</si>
  <si>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</si>
  <si>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</si>
  <si>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</si>
  <si>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</si>
  <si>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</si>
  <si>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</si>
  <si>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</si>
  <si>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</si>
  <si>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</si>
  <si>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</si>
  <si>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</si>
  <si>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</si>
  <si>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</si>
  <si>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</si>
  <si>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</si>
  <si>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</si>
  <si>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>Услуги по управлению по ст. Содержание жилья</t>
  </si>
  <si>
    <t xml:space="preserve">Содержание конструктивных элеменов зданий и обслуживание </t>
  </si>
  <si>
    <t>ежемесячно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</si>
  <si>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</si>
  <si>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</si>
  <si>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</si>
  <si>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</si>
  <si>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</si>
  <si>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</si>
  <si>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</si>
  <si>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</si>
  <si>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</si>
  <si>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</si>
  <si>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</si>
  <si>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</si>
  <si>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</si>
  <si>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</si>
  <si>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</si>
  <si>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</si>
  <si>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</si>
  <si>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</si>
  <si>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</si>
  <si>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</si>
  <si>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</si>
  <si>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</si>
  <si>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</si>
  <si>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</si>
  <si>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</si>
  <si>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</si>
  <si>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</si>
  <si>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</si>
  <si>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</si>
  <si>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</si>
  <si>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</si>
  <si>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</si>
  <si>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</si>
  <si>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</si>
  <si>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</si>
  <si>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</si>
  <si>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</si>
  <si>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</si>
  <si>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</si>
  <si>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</si>
  <si>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</si>
  <si>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пр. Декабристов 9.</t>
  </si>
  <si>
    <t>Содержание мест накопления ТКО</t>
  </si>
  <si>
    <t xml:space="preserve">                Отчет об исполнении договора управления  за 2021 год. </t>
  </si>
  <si>
    <t>Очистка придомовой территории от снега с вывозом</t>
  </si>
  <si>
    <t>Уборка мест общего пользования</t>
  </si>
  <si>
    <t>01.01.2022 г.</t>
  </si>
  <si>
    <t>31.12.2022 г.</t>
  </si>
  <si>
    <t>Аварийное обслуживание</t>
  </si>
  <si>
    <t>Исполнитель: АДС ООО "Персей" (ИНН 5905025515)</t>
  </si>
  <si>
    <t>Содержание газового обслуживания</t>
  </si>
  <si>
    <t>внутридомового инженерного оборудования</t>
  </si>
  <si>
    <t>Исполнитель:  ООО "ЕвроДом" (ИНН 5905040369)</t>
  </si>
  <si>
    <t>ИП Ибрагимов  Р.Г. (ИНН 590601314612)</t>
  </si>
  <si>
    <t>Замена участка ГВС п/п (стекловолокно)</t>
  </si>
  <si>
    <t>Замена светильников с люминесцентной лампой</t>
  </si>
  <si>
    <t>Замена преобразователя расхода ГВС</t>
  </si>
  <si>
    <t>Ремонт узла управления</t>
  </si>
  <si>
    <t>Ремонт стояка КНС в кв.29</t>
  </si>
  <si>
    <t>Ремонт узла учета тепловой энергии</t>
  </si>
  <si>
    <t>Диагностика вычислителя ТМК, расхода ВПС</t>
  </si>
  <si>
    <t>Замеры сопротивления изоляции, наличие метал.связи, контура заземления</t>
  </si>
  <si>
    <t>Побелка потолка</t>
  </si>
  <si>
    <t>Изготовление реестра собственников МКД</t>
  </si>
  <si>
    <t>Изготовление и монтаж дверей (под.1,2,3,4)</t>
  </si>
  <si>
    <t>Ремонт входных групп (под.1,2,3,4)</t>
  </si>
  <si>
    <t>Очистка снега с балконных козырьков</t>
  </si>
  <si>
    <t>Погрузка веток с контейнерной площадки</t>
  </si>
  <si>
    <t>Переоформление актов разграничения балансовой ответственности по эл.энергии</t>
  </si>
  <si>
    <t>Уборка придомовой территории от снега (21.12.2022г.)</t>
  </si>
  <si>
    <t>Уборка придомовой территории от снега (13.12.2022г.)</t>
  </si>
  <si>
    <t>Очистка кровли от снега и наледи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</si>
</sst>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8" fillId="0" borderId="4" xfId="0" applyFont="1" applyFill="1" applyBorder="1"/>
    <xf numFmtId="0" fontId="0" fillId="0" borderId="0" xfId="0" applyFill="1"/>
    <xf numFmtId="0" fontId="4" fillId="2" borderId="3" xfId="0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4" fontId="9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4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2" fillId="2" borderId="0" xfId="0" applyFont="1" applyFill="1"/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4" fillId="2" borderId="4" xfId="0" applyFont="1" applyFill="1" applyBorder="1"/>
    <xf numFmtId="4" fontId="4" fillId="2" borderId="3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left"/>
    </xf>
    <xf numFmtId="0" fontId="4" fillId="2" borderId="9" xfId="0" applyFont="1" applyFill="1" applyBorder="1"/>
    <xf numFmtId="0" fontId="8" fillId="2" borderId="4" xfId="0" applyFont="1" applyFill="1" applyBorder="1"/>
    <xf numFmtId="4" fontId="10" fillId="2" borderId="3" xfId="0" applyNumberFormat="1" applyFont="1" applyFill="1" applyBorder="1" applyAlignment="1"/>
    <xf numFmtId="4" fontId="4" fillId="2" borderId="3" xfId="0" applyNumberFormat="1" applyFont="1" applyFill="1" applyBorder="1" applyAlignment="1"/>
    <xf numFmtId="4" fontId="3" fillId="2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0" fillId="2" borderId="0" xfId="0" applyFill="1"/>
    <xf numFmtId="0" fontId="4" fillId="2" borderId="13" xfId="0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right" vertical="top" wrapText="1"/>
    </xf>
    <xf numFmtId="4" fontId="3" fillId="2" borderId="8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1"/>
  <sheetViews>
    <sheetView tabSelected="1" topLeftCell="A100" zoomScaleNormal="100" workbookViewId="0">
      <selection activeCell="D103" sqref="D103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9.7109375" bestFit="1" customWidth="1"/>
  </cols>
  <sheetData>
    <row r="1" spans="1:4" ht="15.75" x14ac:dyDescent="0.25">
      <c r="A1" s="56" t="s">
        <v>0</v>
      </c>
      <c r="B1" s="56"/>
      <c r="C1" s="56"/>
      <c r="D1" s="56"/>
    </row>
    <row r="2" spans="1:4" ht="15.75" x14ac:dyDescent="0.25">
      <c r="A2" s="57" t="s">
        <v>40</v>
      </c>
      <c r="B2" s="57"/>
      <c r="C2" s="57"/>
      <c r="D2" s="57"/>
    </row>
    <row r="3" spans="1:4" ht="15.75" x14ac:dyDescent="0.25">
      <c r="A3" s="58" t="s">
        <v>77</v>
      </c>
      <c r="B3" s="59"/>
      <c r="C3" s="59"/>
      <c r="D3" s="60"/>
    </row>
    <row r="4" spans="1:4" ht="15.75" x14ac:dyDescent="0.25">
      <c r="A4" s="61" t="s">
        <v>75</v>
      </c>
      <c r="B4" s="57"/>
      <c r="C4" s="57"/>
      <c r="D4" s="62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8" t="s">
        <v>80</v>
      </c>
    </row>
    <row r="8" spans="1:4" ht="15" x14ac:dyDescent="0.25">
      <c r="A8" s="6">
        <v>2</v>
      </c>
      <c r="B8" s="7" t="s">
        <v>8</v>
      </c>
      <c r="C8" s="6" t="s">
        <v>6</v>
      </c>
      <c r="D8" s="8" t="s">
        <v>81</v>
      </c>
    </row>
    <row r="9" spans="1:4" ht="14.25" x14ac:dyDescent="0.2">
      <c r="A9" s="63" t="s">
        <v>9</v>
      </c>
      <c r="B9" s="64"/>
      <c r="C9" s="64"/>
      <c r="D9" s="65"/>
    </row>
    <row r="10" spans="1:4" ht="14.25" x14ac:dyDescent="0.2">
      <c r="A10" s="53" t="s">
        <v>10</v>
      </c>
      <c r="B10" s="54"/>
      <c r="C10" s="54"/>
      <c r="D10" s="55"/>
    </row>
    <row r="11" spans="1:4" ht="14.25" x14ac:dyDescent="0.2">
      <c r="A11" s="63" t="s">
        <v>9</v>
      </c>
      <c r="B11" s="64"/>
      <c r="C11" s="64"/>
      <c r="D11" s="65"/>
    </row>
    <row r="12" spans="1:4" ht="14.25" x14ac:dyDescent="0.2">
      <c r="A12" s="53" t="s">
        <v>10</v>
      </c>
      <c r="B12" s="54"/>
      <c r="C12" s="54"/>
      <c r="D12" s="55"/>
    </row>
    <row r="13" spans="1:4" ht="15" x14ac:dyDescent="0.25">
      <c r="A13" s="17">
        <v>3</v>
      </c>
      <c r="B13" s="20" t="s">
        <v>41</v>
      </c>
      <c r="C13" s="21" t="s">
        <v>17</v>
      </c>
      <c r="D13" s="44">
        <v>-70326.06</v>
      </c>
    </row>
    <row r="14" spans="1:4" ht="15" x14ac:dyDescent="0.25">
      <c r="A14" s="17">
        <f>A13+1</f>
        <v>4</v>
      </c>
      <c r="B14" s="22" t="s">
        <v>42</v>
      </c>
      <c r="C14" s="17"/>
      <c r="D14" s="25">
        <v>0</v>
      </c>
    </row>
    <row r="15" spans="1:4" ht="15" x14ac:dyDescent="0.25">
      <c r="A15" s="17">
        <f t="shared" ref="A15:A29" si="0">A14+1</f>
        <v>5</v>
      </c>
      <c r="B15" s="22" t="s">
        <v>43</v>
      </c>
      <c r="C15" s="17"/>
      <c r="D15" s="25">
        <v>178918.41</v>
      </c>
    </row>
    <row r="16" spans="1:4" ht="15" x14ac:dyDescent="0.25">
      <c r="A16" s="17">
        <f t="shared" si="0"/>
        <v>6</v>
      </c>
      <c r="B16" s="24" t="s">
        <v>44</v>
      </c>
      <c r="C16" s="21" t="s">
        <v>17</v>
      </c>
      <c r="D16" s="44">
        <f xml:space="preserve"> SUM(D17+D18+D19)</f>
        <v>957373.53999999992</v>
      </c>
    </row>
    <row r="17" spans="1:5" ht="12.75" customHeight="1" x14ac:dyDescent="0.25">
      <c r="A17" s="17">
        <f t="shared" si="0"/>
        <v>7</v>
      </c>
      <c r="B17" s="22" t="s">
        <v>45</v>
      </c>
      <c r="C17" s="17"/>
      <c r="D17" s="25">
        <f>E61-D19</f>
        <v>553873.62</v>
      </c>
    </row>
    <row r="18" spans="1:5" ht="12.75" customHeight="1" x14ac:dyDescent="0.25">
      <c r="A18" s="17">
        <f t="shared" si="0"/>
        <v>8</v>
      </c>
      <c r="B18" s="22" t="s">
        <v>46</v>
      </c>
      <c r="C18" s="17"/>
      <c r="D18" s="25">
        <v>220585.81</v>
      </c>
    </row>
    <row r="19" spans="1:5" ht="12.75" customHeight="1" x14ac:dyDescent="0.25">
      <c r="A19" s="17">
        <f t="shared" si="0"/>
        <v>9</v>
      </c>
      <c r="B19" s="22" t="s">
        <v>47</v>
      </c>
      <c r="C19" s="17"/>
      <c r="D19" s="25">
        <f>D51</f>
        <v>182914.11</v>
      </c>
    </row>
    <row r="20" spans="1:5" ht="12.75" customHeight="1" x14ac:dyDescent="0.25">
      <c r="A20" s="17">
        <f t="shared" si="0"/>
        <v>10</v>
      </c>
      <c r="B20" s="24" t="s">
        <v>48</v>
      </c>
      <c r="C20" s="21" t="s">
        <v>17</v>
      </c>
      <c r="D20" s="44">
        <f>D21+D22+D23+D24+D25</f>
        <v>895088.49</v>
      </c>
    </row>
    <row r="21" spans="1:5" ht="12.75" customHeight="1" x14ac:dyDescent="0.25">
      <c r="A21" s="17">
        <f t="shared" si="0"/>
        <v>11</v>
      </c>
      <c r="B21" s="22" t="s">
        <v>49</v>
      </c>
      <c r="C21" s="17"/>
      <c r="D21" s="25">
        <v>877968.49</v>
      </c>
    </row>
    <row r="22" spans="1:5" ht="12.75" customHeight="1" x14ac:dyDescent="0.25">
      <c r="A22" s="17">
        <f t="shared" si="0"/>
        <v>12</v>
      </c>
      <c r="B22" s="22" t="s">
        <v>50</v>
      </c>
      <c r="C22" s="17"/>
      <c r="D22" s="25">
        <v>0</v>
      </c>
    </row>
    <row r="23" spans="1:5" ht="12.75" customHeight="1" x14ac:dyDescent="0.25">
      <c r="A23" s="17">
        <f t="shared" si="0"/>
        <v>13</v>
      </c>
      <c r="B23" s="22" t="s">
        <v>51</v>
      </c>
      <c r="C23" s="17"/>
      <c r="D23" s="25">
        <v>0</v>
      </c>
    </row>
    <row r="24" spans="1:5" ht="12.75" customHeight="1" x14ac:dyDescent="0.25">
      <c r="A24" s="17">
        <f t="shared" si="0"/>
        <v>14</v>
      </c>
      <c r="B24" s="22" t="s">
        <v>52</v>
      </c>
      <c r="C24" s="17"/>
      <c r="D24" s="25">
        <v>17120</v>
      </c>
    </row>
    <row r="25" spans="1:5" ht="12.75" customHeight="1" x14ac:dyDescent="0.25">
      <c r="A25" s="17">
        <f t="shared" si="0"/>
        <v>15</v>
      </c>
      <c r="B25" s="22" t="s">
        <v>53</v>
      </c>
      <c r="C25" s="17"/>
      <c r="D25" s="25">
        <v>0</v>
      </c>
    </row>
    <row r="26" spans="1:5" ht="12.75" customHeight="1" x14ac:dyDescent="0.25">
      <c r="A26" s="17">
        <f t="shared" si="0"/>
        <v>16</v>
      </c>
      <c r="B26" s="24" t="s">
        <v>54</v>
      </c>
      <c r="C26" s="21" t="s">
        <v>17</v>
      </c>
      <c r="D26" s="44">
        <f xml:space="preserve"> D13+D20</f>
        <v>824762.42999999993</v>
      </c>
    </row>
    <row r="27" spans="1:5" ht="12.75" customHeight="1" x14ac:dyDescent="0.25">
      <c r="A27" s="17">
        <f t="shared" si="0"/>
        <v>17</v>
      </c>
      <c r="B27" s="24" t="s">
        <v>55</v>
      </c>
      <c r="C27" s="21" t="s">
        <v>17</v>
      </c>
      <c r="D27" s="44">
        <f>D26-E61-D63</f>
        <v>-196187.0500000001</v>
      </c>
    </row>
    <row r="28" spans="1:5" ht="12.75" customHeight="1" x14ac:dyDescent="0.25">
      <c r="A28" s="17">
        <f t="shared" si="0"/>
        <v>18</v>
      </c>
      <c r="B28" s="22" t="s">
        <v>56</v>
      </c>
      <c r="C28" s="17"/>
      <c r="D28" s="25">
        <v>0</v>
      </c>
    </row>
    <row r="29" spans="1:5" ht="12.75" customHeight="1" x14ac:dyDescent="0.25">
      <c r="A29" s="17">
        <f t="shared" si="0"/>
        <v>19</v>
      </c>
      <c r="B29" s="22" t="s">
        <v>57</v>
      </c>
      <c r="C29" s="17"/>
      <c r="D29" s="25">
        <v>256761.14</v>
      </c>
    </row>
    <row r="30" spans="1:5" ht="12.75" customHeight="1" x14ac:dyDescent="0.2">
      <c r="A30" s="69" t="s">
        <v>26</v>
      </c>
      <c r="B30" s="70"/>
      <c r="C30" s="70"/>
      <c r="D30" s="71"/>
    </row>
    <row r="31" spans="1:5" ht="12.75" customHeight="1" x14ac:dyDescent="0.2">
      <c r="A31" s="72" t="s">
        <v>11</v>
      </c>
      <c r="B31" s="73"/>
      <c r="C31" s="73"/>
      <c r="D31" s="74"/>
    </row>
    <row r="32" spans="1:5" ht="12.75" customHeight="1" x14ac:dyDescent="0.25">
      <c r="A32" s="17">
        <v>1</v>
      </c>
      <c r="B32" s="20" t="s">
        <v>32</v>
      </c>
      <c r="C32" s="17" t="s">
        <v>17</v>
      </c>
      <c r="D32" s="25">
        <v>243007.55</v>
      </c>
      <c r="E32" s="1"/>
    </row>
    <row r="33" spans="1:4" ht="15" x14ac:dyDescent="0.25">
      <c r="A33" s="17"/>
      <c r="B33" s="20" t="s">
        <v>85</v>
      </c>
      <c r="C33" s="17"/>
      <c r="D33" s="25"/>
    </row>
    <row r="34" spans="1:4" ht="15" x14ac:dyDescent="0.25">
      <c r="A34" s="17">
        <v>2</v>
      </c>
      <c r="B34" s="20" t="s">
        <v>82</v>
      </c>
      <c r="C34" s="17" t="s">
        <v>17</v>
      </c>
      <c r="D34" s="25">
        <v>20284.72</v>
      </c>
    </row>
    <row r="35" spans="1:4" ht="15" x14ac:dyDescent="0.25">
      <c r="A35" s="17"/>
      <c r="B35" s="45" t="s">
        <v>83</v>
      </c>
      <c r="C35" s="17"/>
      <c r="D35" s="25"/>
    </row>
    <row r="36" spans="1:4" ht="15" x14ac:dyDescent="0.25">
      <c r="A36" s="17"/>
      <c r="B36" s="45" t="s">
        <v>28</v>
      </c>
      <c r="C36" s="17"/>
      <c r="D36" s="25"/>
    </row>
    <row r="37" spans="1:4" ht="15" x14ac:dyDescent="0.25">
      <c r="A37" s="17">
        <v>3</v>
      </c>
      <c r="B37" s="20" t="s">
        <v>84</v>
      </c>
      <c r="C37" s="17" t="s">
        <v>17</v>
      </c>
      <c r="D37" s="25">
        <v>16226.36</v>
      </c>
    </row>
    <row r="38" spans="1:4" ht="15" x14ac:dyDescent="0.25">
      <c r="A38" s="17"/>
      <c r="B38" s="26" t="s">
        <v>28</v>
      </c>
      <c r="C38" s="17"/>
      <c r="D38" s="25"/>
    </row>
    <row r="39" spans="1:4" ht="15" x14ac:dyDescent="0.25">
      <c r="A39" s="17">
        <v>4</v>
      </c>
      <c r="B39" s="20" t="s">
        <v>24</v>
      </c>
      <c r="C39" s="17" t="s">
        <v>17</v>
      </c>
      <c r="D39" s="25">
        <v>74036.34</v>
      </c>
    </row>
    <row r="40" spans="1:4" ht="15" x14ac:dyDescent="0.25">
      <c r="A40" s="17"/>
      <c r="B40" s="26" t="s">
        <v>30</v>
      </c>
      <c r="C40" s="17"/>
      <c r="D40" s="25"/>
    </row>
    <row r="41" spans="1:4" ht="15" x14ac:dyDescent="0.25">
      <c r="A41" s="17">
        <v>3</v>
      </c>
      <c r="B41" s="20" t="s">
        <v>79</v>
      </c>
      <c r="C41" s="17" t="s">
        <v>17</v>
      </c>
      <c r="D41" s="25">
        <v>69635.06</v>
      </c>
    </row>
    <row r="42" spans="1:4" ht="15" x14ac:dyDescent="0.25">
      <c r="A42" s="17"/>
      <c r="B42" s="26" t="s">
        <v>27</v>
      </c>
      <c r="C42" s="17"/>
      <c r="D42" s="25"/>
    </row>
    <row r="43" spans="1:4" ht="15" x14ac:dyDescent="0.25">
      <c r="A43" s="17">
        <v>4</v>
      </c>
      <c r="B43" s="24" t="s">
        <v>22</v>
      </c>
      <c r="C43" s="17" t="s">
        <v>17</v>
      </c>
      <c r="D43" s="25">
        <v>9277.9500000000007</v>
      </c>
    </row>
    <row r="44" spans="1:4" ht="15" x14ac:dyDescent="0.25">
      <c r="A44" s="17"/>
      <c r="B44" s="22" t="s">
        <v>86</v>
      </c>
      <c r="C44" s="17"/>
      <c r="D44" s="25"/>
    </row>
    <row r="45" spans="1:4" ht="15" x14ac:dyDescent="0.25">
      <c r="A45" s="17"/>
      <c r="B45" s="22" t="s">
        <v>33</v>
      </c>
      <c r="C45" s="17"/>
      <c r="D45" s="25"/>
    </row>
    <row r="46" spans="1:4" ht="15" x14ac:dyDescent="0.25">
      <c r="A46" s="17">
        <f>A43+1</f>
        <v>5</v>
      </c>
      <c r="B46" s="24" t="s">
        <v>23</v>
      </c>
      <c r="C46" s="17" t="s">
        <v>17</v>
      </c>
      <c r="D46" s="25">
        <v>31808.84</v>
      </c>
    </row>
    <row r="47" spans="1:4" ht="15" x14ac:dyDescent="0.25">
      <c r="A47" s="17"/>
      <c r="B47" s="7" t="s">
        <v>87</v>
      </c>
      <c r="C47" s="17"/>
      <c r="D47" s="23"/>
    </row>
    <row r="48" spans="1:4" ht="15" x14ac:dyDescent="0.25">
      <c r="A48" s="17"/>
      <c r="B48" s="22" t="s">
        <v>27</v>
      </c>
      <c r="C48" s="17"/>
      <c r="D48" s="25"/>
    </row>
    <row r="49" spans="1:5" ht="15" x14ac:dyDescent="0.25">
      <c r="A49" s="17">
        <f>A46+1</f>
        <v>6</v>
      </c>
      <c r="B49" s="27" t="s">
        <v>29</v>
      </c>
      <c r="C49" s="17" t="s">
        <v>17</v>
      </c>
      <c r="D49" s="25">
        <v>635.29</v>
      </c>
    </row>
    <row r="50" spans="1:5" ht="15" x14ac:dyDescent="0.25">
      <c r="A50" s="17"/>
      <c r="B50" s="26" t="s">
        <v>30</v>
      </c>
      <c r="C50" s="17"/>
      <c r="D50" s="25"/>
    </row>
    <row r="51" spans="1:5" ht="15" x14ac:dyDescent="0.25">
      <c r="A51" s="17">
        <v>7</v>
      </c>
      <c r="B51" s="24" t="s">
        <v>31</v>
      </c>
      <c r="C51" s="17" t="s">
        <v>17</v>
      </c>
      <c r="D51" s="25">
        <v>182914.11</v>
      </c>
    </row>
    <row r="52" spans="1:5" ht="15" x14ac:dyDescent="0.25">
      <c r="A52" s="17"/>
      <c r="B52" s="22" t="s">
        <v>28</v>
      </c>
      <c r="C52" s="17"/>
      <c r="D52" s="25"/>
    </row>
    <row r="53" spans="1:5" ht="15" x14ac:dyDescent="0.25">
      <c r="A53" s="17">
        <f>A51+1</f>
        <v>8</v>
      </c>
      <c r="B53" s="24" t="s">
        <v>76</v>
      </c>
      <c r="C53" s="17" t="s">
        <v>17</v>
      </c>
      <c r="D53" s="25">
        <v>12425.5</v>
      </c>
    </row>
    <row r="54" spans="1:5" ht="15" x14ac:dyDescent="0.25">
      <c r="A54" s="17"/>
      <c r="B54" s="22" t="s">
        <v>28</v>
      </c>
      <c r="C54" s="17"/>
      <c r="D54" s="25"/>
    </row>
    <row r="55" spans="1:5" ht="15" x14ac:dyDescent="0.25">
      <c r="A55" s="17">
        <f>A53+1</f>
        <v>9</v>
      </c>
      <c r="B55" s="24" t="s">
        <v>34</v>
      </c>
      <c r="C55" s="17" t="s">
        <v>17</v>
      </c>
      <c r="D55" s="25">
        <v>3643.1</v>
      </c>
    </row>
    <row r="56" spans="1:5" ht="12.75" customHeight="1" x14ac:dyDescent="0.25">
      <c r="A56" s="17"/>
      <c r="B56" s="22" t="s">
        <v>28</v>
      </c>
      <c r="C56" s="17"/>
      <c r="D56" s="25"/>
    </row>
    <row r="57" spans="1:5" ht="12.75" customHeight="1" x14ac:dyDescent="0.25">
      <c r="A57" s="17">
        <f>A55+1</f>
        <v>10</v>
      </c>
      <c r="B57" s="24" t="s">
        <v>35</v>
      </c>
      <c r="C57" s="17" t="s">
        <v>17</v>
      </c>
      <c r="D57" s="25">
        <v>17896.32</v>
      </c>
    </row>
    <row r="58" spans="1:5" ht="12.75" customHeight="1" x14ac:dyDescent="0.25">
      <c r="A58" s="17"/>
      <c r="B58" s="22" t="s">
        <v>28</v>
      </c>
      <c r="C58" s="17"/>
      <c r="D58" s="25"/>
    </row>
    <row r="59" spans="1:5" ht="12.75" customHeight="1" x14ac:dyDescent="0.25">
      <c r="A59" s="17">
        <f>A57+1</f>
        <v>11</v>
      </c>
      <c r="B59" s="24" t="s">
        <v>36</v>
      </c>
      <c r="C59" s="17" t="s">
        <v>17</v>
      </c>
      <c r="D59" s="25">
        <v>48801.31</v>
      </c>
    </row>
    <row r="60" spans="1:5" ht="12.75" customHeight="1" x14ac:dyDescent="0.25">
      <c r="A60" s="17"/>
      <c r="B60" s="22" t="s">
        <v>28</v>
      </c>
      <c r="C60" s="17"/>
      <c r="D60" s="25"/>
    </row>
    <row r="61" spans="1:5" ht="12.75" customHeight="1" x14ac:dyDescent="0.25">
      <c r="A61" s="17">
        <f>A59+1</f>
        <v>12</v>
      </c>
      <c r="B61" s="24" t="s">
        <v>38</v>
      </c>
      <c r="C61" s="17" t="s">
        <v>17</v>
      </c>
      <c r="D61" s="25">
        <v>6195.28</v>
      </c>
      <c r="E61" s="14">
        <f>SUM(D32:D61)</f>
        <v>736787.73</v>
      </c>
    </row>
    <row r="62" spans="1:5" ht="12.75" customHeight="1" x14ac:dyDescent="0.25">
      <c r="A62" s="17"/>
      <c r="B62" s="22" t="s">
        <v>28</v>
      </c>
      <c r="C62" s="17"/>
      <c r="D62" s="25"/>
    </row>
    <row r="63" spans="1:5" ht="12.75" customHeight="1" x14ac:dyDescent="0.25">
      <c r="A63" s="28">
        <v>15</v>
      </c>
      <c r="B63" s="29" t="s">
        <v>25</v>
      </c>
      <c r="C63" s="28" t="s">
        <v>17</v>
      </c>
      <c r="D63" s="52">
        <f>SUM(D64:D83)</f>
        <v>284161.75000000006</v>
      </c>
    </row>
    <row r="64" spans="1:5" ht="12.75" customHeight="1" x14ac:dyDescent="0.25">
      <c r="A64" s="47">
        <v>1</v>
      </c>
      <c r="B64" s="50" t="s">
        <v>88</v>
      </c>
      <c r="C64" s="30" t="s">
        <v>39</v>
      </c>
      <c r="D64" s="51">
        <v>1761.85</v>
      </c>
    </row>
    <row r="65" spans="1:4" ht="12.75" customHeight="1" x14ac:dyDescent="0.25">
      <c r="A65" s="47">
        <v>2</v>
      </c>
      <c r="B65" s="50" t="s">
        <v>89</v>
      </c>
      <c r="C65" s="30" t="s">
        <v>39</v>
      </c>
      <c r="D65" s="51">
        <v>1445.84</v>
      </c>
    </row>
    <row r="66" spans="1:4" ht="12.75" customHeight="1" x14ac:dyDescent="0.25">
      <c r="A66" s="47">
        <v>3</v>
      </c>
      <c r="B66" s="50" t="s">
        <v>90</v>
      </c>
      <c r="C66" s="30" t="s">
        <v>39</v>
      </c>
      <c r="D66" s="51">
        <v>39120</v>
      </c>
    </row>
    <row r="67" spans="1:4" ht="12.75" customHeight="1" x14ac:dyDescent="0.25">
      <c r="A67" s="47">
        <v>4</v>
      </c>
      <c r="B67" s="50" t="s">
        <v>91</v>
      </c>
      <c r="C67" s="30" t="s">
        <v>39</v>
      </c>
      <c r="D67" s="51">
        <v>5393.92</v>
      </c>
    </row>
    <row r="68" spans="1:4" ht="12.75" customHeight="1" x14ac:dyDescent="0.25">
      <c r="A68" s="47">
        <v>5</v>
      </c>
      <c r="B68" s="50" t="s">
        <v>92</v>
      </c>
      <c r="C68" s="30" t="s">
        <v>39</v>
      </c>
      <c r="D68" s="51">
        <v>1801.68</v>
      </c>
    </row>
    <row r="69" spans="1:4" ht="12.75" customHeight="1" x14ac:dyDescent="0.25">
      <c r="A69" s="47">
        <v>6</v>
      </c>
      <c r="B69" s="50" t="s">
        <v>93</v>
      </c>
      <c r="C69" s="30" t="s">
        <v>39</v>
      </c>
      <c r="D69" s="51">
        <v>5820</v>
      </c>
    </row>
    <row r="70" spans="1:4" ht="12.75" customHeight="1" x14ac:dyDescent="0.25">
      <c r="A70" s="47">
        <v>7</v>
      </c>
      <c r="B70" s="50" t="s">
        <v>94</v>
      </c>
      <c r="C70" s="30" t="s">
        <v>39</v>
      </c>
      <c r="D70" s="51">
        <v>2200</v>
      </c>
    </row>
    <row r="71" spans="1:4" ht="12.75" customHeight="1" x14ac:dyDescent="0.25">
      <c r="A71" s="47">
        <v>8</v>
      </c>
      <c r="B71" s="50" t="s">
        <v>95</v>
      </c>
      <c r="C71" s="30" t="s">
        <v>39</v>
      </c>
      <c r="D71" s="51">
        <v>18523</v>
      </c>
    </row>
    <row r="72" spans="1:4" ht="12.75" customHeight="1" x14ac:dyDescent="0.25">
      <c r="A72" s="47">
        <v>9</v>
      </c>
      <c r="B72" s="50" t="s">
        <v>98</v>
      </c>
      <c r="C72" s="30" t="s">
        <v>39</v>
      </c>
      <c r="D72" s="51">
        <v>114000</v>
      </c>
    </row>
    <row r="73" spans="1:4" ht="12.75" customHeight="1" x14ac:dyDescent="0.25">
      <c r="A73" s="47">
        <v>10</v>
      </c>
      <c r="B73" s="50" t="s">
        <v>99</v>
      </c>
      <c r="C73" s="30" t="s">
        <v>39</v>
      </c>
      <c r="D73" s="51">
        <v>48474.6</v>
      </c>
    </row>
    <row r="74" spans="1:4" ht="12.75" customHeight="1" x14ac:dyDescent="0.25">
      <c r="A74" s="47">
        <v>11</v>
      </c>
      <c r="B74" s="50" t="s">
        <v>96</v>
      </c>
      <c r="C74" s="30" t="s">
        <v>39</v>
      </c>
      <c r="D74" s="51">
        <v>1890.03</v>
      </c>
    </row>
    <row r="75" spans="1:4" ht="12.75" customHeight="1" x14ac:dyDescent="0.25">
      <c r="A75" s="47">
        <v>12</v>
      </c>
      <c r="B75" s="50" t="s">
        <v>78</v>
      </c>
      <c r="C75" s="30" t="s">
        <v>39</v>
      </c>
      <c r="D75" s="51">
        <v>6675</v>
      </c>
    </row>
    <row r="76" spans="1:4" ht="12.75" customHeight="1" x14ac:dyDescent="0.2">
      <c r="A76" s="48">
        <v>13</v>
      </c>
      <c r="B76" s="50" t="s">
        <v>97</v>
      </c>
      <c r="C76" s="30" t="s">
        <v>39</v>
      </c>
      <c r="D76" s="51">
        <v>670</v>
      </c>
    </row>
    <row r="77" spans="1:4" ht="12.75" customHeight="1" x14ac:dyDescent="0.2">
      <c r="A77" s="48">
        <v>14</v>
      </c>
      <c r="B77" s="50" t="s">
        <v>78</v>
      </c>
      <c r="C77" s="30" t="s">
        <v>39</v>
      </c>
      <c r="D77" s="51">
        <v>8075</v>
      </c>
    </row>
    <row r="78" spans="1:4" ht="12.75" customHeight="1" x14ac:dyDescent="0.2">
      <c r="A78" s="48">
        <v>15</v>
      </c>
      <c r="B78" s="50" t="s">
        <v>100</v>
      </c>
      <c r="C78" s="30" t="s">
        <v>39</v>
      </c>
      <c r="D78" s="51">
        <v>2281</v>
      </c>
    </row>
    <row r="79" spans="1:4" ht="12.75" customHeight="1" x14ac:dyDescent="0.2">
      <c r="A79" s="48">
        <v>16</v>
      </c>
      <c r="B79" s="50" t="s">
        <v>101</v>
      </c>
      <c r="C79" s="30" t="s">
        <v>39</v>
      </c>
      <c r="D79" s="51">
        <v>1040</v>
      </c>
    </row>
    <row r="80" spans="1:4" ht="12.75" customHeight="1" x14ac:dyDescent="0.2">
      <c r="A80" s="48">
        <v>17</v>
      </c>
      <c r="B80" s="50" t="s">
        <v>102</v>
      </c>
      <c r="C80" s="30" t="s">
        <v>39</v>
      </c>
      <c r="D80" s="51">
        <v>1000</v>
      </c>
    </row>
    <row r="81" spans="1:4" ht="12.75" customHeight="1" x14ac:dyDescent="0.2">
      <c r="A81" s="48">
        <v>18</v>
      </c>
      <c r="B81" s="50" t="s">
        <v>103</v>
      </c>
      <c r="C81" s="30" t="s">
        <v>39</v>
      </c>
      <c r="D81" s="51">
        <v>2860</v>
      </c>
    </row>
    <row r="82" spans="1:4" ht="12.75" customHeight="1" x14ac:dyDescent="0.2">
      <c r="A82" s="49">
        <v>19</v>
      </c>
      <c r="B82" s="50" t="s">
        <v>104</v>
      </c>
      <c r="C82" s="30" t="s">
        <v>39</v>
      </c>
      <c r="D82" s="51">
        <v>1540</v>
      </c>
    </row>
    <row r="83" spans="1:4" ht="12.75" customHeight="1" x14ac:dyDescent="0.2">
      <c r="A83" s="49">
        <v>20</v>
      </c>
      <c r="B83" s="50" t="s">
        <v>105</v>
      </c>
      <c r="C83" s="30" t="s">
        <v>39</v>
      </c>
      <c r="D83" s="51">
        <v>19589.830000000002</v>
      </c>
    </row>
    <row r="84" spans="1:4" ht="12.75" customHeight="1" x14ac:dyDescent="0.2">
      <c r="A84" s="31"/>
      <c r="B84" s="32"/>
      <c r="C84" s="33"/>
      <c r="D84" s="34"/>
    </row>
    <row r="85" spans="1:4" ht="15" x14ac:dyDescent="0.25">
      <c r="A85" s="17">
        <f>A63+1</f>
        <v>16</v>
      </c>
      <c r="B85" s="75" t="s">
        <v>12</v>
      </c>
      <c r="C85" s="76"/>
      <c r="D85" s="77"/>
    </row>
    <row r="86" spans="1:4" ht="15" x14ac:dyDescent="0.25">
      <c r="A86" s="17"/>
      <c r="B86" s="35" t="s">
        <v>13</v>
      </c>
      <c r="C86" s="17" t="s">
        <v>17</v>
      </c>
      <c r="D86" s="36">
        <v>0</v>
      </c>
    </row>
    <row r="87" spans="1:4" ht="15" x14ac:dyDescent="0.25">
      <c r="A87" s="17"/>
      <c r="B87" s="35" t="s">
        <v>14</v>
      </c>
      <c r="C87" s="17" t="s">
        <v>17</v>
      </c>
      <c r="D87" s="36">
        <v>0</v>
      </c>
    </row>
    <row r="88" spans="1:4" ht="15" x14ac:dyDescent="0.25">
      <c r="A88" s="17"/>
      <c r="B88" s="35" t="s">
        <v>15</v>
      </c>
      <c r="C88" s="17" t="s">
        <v>17</v>
      </c>
      <c r="D88" s="36">
        <v>0</v>
      </c>
    </row>
    <row r="89" spans="1:4" ht="15" x14ac:dyDescent="0.25">
      <c r="A89" s="17"/>
      <c r="B89" s="35" t="s">
        <v>16</v>
      </c>
      <c r="C89" s="17" t="s">
        <v>17</v>
      </c>
      <c r="D89" s="36">
        <v>0</v>
      </c>
    </row>
    <row r="90" spans="1:4" ht="14.25" x14ac:dyDescent="0.2">
      <c r="A90" s="37">
        <f>A85+1</f>
        <v>17</v>
      </c>
      <c r="B90" s="38" t="s">
        <v>58</v>
      </c>
      <c r="C90" s="38"/>
      <c r="D90" s="39"/>
    </row>
    <row r="91" spans="1:4" ht="15" x14ac:dyDescent="0.25">
      <c r="A91" s="28"/>
      <c r="B91" s="40" t="s">
        <v>59</v>
      </c>
      <c r="C91" s="17" t="s">
        <v>17</v>
      </c>
      <c r="D91" s="44">
        <f>D92-D93</f>
        <v>-152864.29999999999</v>
      </c>
    </row>
    <row r="92" spans="1:4" ht="15" x14ac:dyDescent="0.25">
      <c r="A92" s="17"/>
      <c r="B92" s="35" t="s">
        <v>56</v>
      </c>
      <c r="C92" s="17"/>
      <c r="D92" s="25">
        <v>0</v>
      </c>
    </row>
    <row r="93" spans="1:4" ht="15" x14ac:dyDescent="0.25">
      <c r="A93" s="28"/>
      <c r="B93" s="35" t="s">
        <v>57</v>
      </c>
      <c r="C93" s="17"/>
      <c r="D93" s="25">
        <v>152864.29999999999</v>
      </c>
    </row>
    <row r="94" spans="1:4" ht="15" x14ac:dyDescent="0.25">
      <c r="A94" s="17"/>
      <c r="B94" s="35" t="s">
        <v>60</v>
      </c>
      <c r="C94" s="17" t="s">
        <v>17</v>
      </c>
      <c r="D94" s="44">
        <f>D95-D96</f>
        <v>-157358.74</v>
      </c>
    </row>
    <row r="95" spans="1:4" ht="15" x14ac:dyDescent="0.25">
      <c r="A95" s="28"/>
      <c r="B95" s="35" t="s">
        <v>56</v>
      </c>
      <c r="C95" s="17"/>
      <c r="D95" s="25">
        <v>0</v>
      </c>
    </row>
    <row r="96" spans="1:4" ht="15" x14ac:dyDescent="0.25">
      <c r="A96" s="17"/>
      <c r="B96" s="35" t="s">
        <v>57</v>
      </c>
      <c r="C96" s="17"/>
      <c r="D96" s="25">
        <v>157358.74</v>
      </c>
    </row>
    <row r="97" spans="1:5" ht="15" x14ac:dyDescent="0.25">
      <c r="A97" s="17">
        <f>A90+1</f>
        <v>18</v>
      </c>
      <c r="B97" s="73" t="s">
        <v>61</v>
      </c>
      <c r="C97" s="73"/>
      <c r="D97" s="74"/>
    </row>
    <row r="98" spans="1:5" ht="15" x14ac:dyDescent="0.25">
      <c r="A98" s="17"/>
      <c r="B98" s="41" t="s">
        <v>62</v>
      </c>
      <c r="C98" s="17"/>
      <c r="D98" s="36"/>
    </row>
    <row r="99" spans="1:5" ht="15" x14ac:dyDescent="0.25">
      <c r="A99" s="17"/>
      <c r="B99" s="35" t="s">
        <v>63</v>
      </c>
      <c r="C99" s="17" t="s">
        <v>64</v>
      </c>
      <c r="D99" s="36"/>
    </row>
    <row r="100" spans="1:5" ht="15" x14ac:dyDescent="0.25">
      <c r="A100" s="17"/>
      <c r="B100" s="35" t="s">
        <v>65</v>
      </c>
      <c r="C100" s="17" t="s">
        <v>64</v>
      </c>
      <c r="D100" s="43">
        <v>2353.1999999999998</v>
      </c>
      <c r="E100" s="46"/>
    </row>
    <row r="101" spans="1:5" ht="15" x14ac:dyDescent="0.25">
      <c r="A101" s="17"/>
      <c r="B101" s="35" t="s">
        <v>66</v>
      </c>
      <c r="C101" s="17" t="s">
        <v>17</v>
      </c>
      <c r="D101" s="43">
        <v>95654.32</v>
      </c>
      <c r="E101" s="46"/>
    </row>
    <row r="102" spans="1:5" ht="15" x14ac:dyDescent="0.25">
      <c r="A102" s="17"/>
      <c r="B102" s="35" t="s">
        <v>67</v>
      </c>
      <c r="C102" s="17" t="s">
        <v>17</v>
      </c>
      <c r="D102" s="43">
        <v>92812.23</v>
      </c>
      <c r="E102" s="46"/>
    </row>
    <row r="103" spans="1:5" ht="15" x14ac:dyDescent="0.25">
      <c r="A103" s="17"/>
      <c r="B103" s="35" t="s">
        <v>68</v>
      </c>
      <c r="C103" s="17" t="s">
        <v>17</v>
      </c>
      <c r="D103" s="43">
        <v>69580.22</v>
      </c>
      <c r="E103" s="46"/>
    </row>
    <row r="104" spans="1:5" ht="15" x14ac:dyDescent="0.25">
      <c r="A104" s="17"/>
      <c r="B104" s="35" t="s">
        <v>69</v>
      </c>
      <c r="C104" s="17" t="s">
        <v>17</v>
      </c>
      <c r="D104" s="43">
        <v>78160.210000000006</v>
      </c>
      <c r="E104" s="46"/>
    </row>
    <row r="105" spans="1:5" ht="15" x14ac:dyDescent="0.25">
      <c r="A105" s="17"/>
      <c r="B105" s="35" t="s">
        <v>70</v>
      </c>
      <c r="C105" s="17" t="s">
        <v>17</v>
      </c>
      <c r="D105" s="43">
        <v>78160.210000000006</v>
      </c>
      <c r="E105" s="46"/>
    </row>
    <row r="106" spans="1:5" ht="15" x14ac:dyDescent="0.25">
      <c r="A106" s="17"/>
      <c r="B106" s="35" t="s">
        <v>71</v>
      </c>
      <c r="C106" s="17" t="s">
        <v>17</v>
      </c>
      <c r="D106" s="42">
        <v>0</v>
      </c>
      <c r="E106" s="46"/>
    </row>
    <row r="107" spans="1:5" ht="15" x14ac:dyDescent="0.25">
      <c r="A107" s="17"/>
      <c r="B107" s="35" t="s">
        <v>72</v>
      </c>
      <c r="C107" s="17" t="s">
        <v>17</v>
      </c>
      <c r="D107" s="43">
        <v>0</v>
      </c>
      <c r="E107" s="46"/>
    </row>
    <row r="108" spans="1:5" ht="15" x14ac:dyDescent="0.25">
      <c r="A108" s="6"/>
      <c r="B108" s="15" t="s">
        <v>73</v>
      </c>
      <c r="C108" s="6"/>
      <c r="D108" s="8"/>
      <c r="E108" s="46"/>
    </row>
    <row r="109" spans="1:5" ht="15" x14ac:dyDescent="0.25">
      <c r="A109" s="6"/>
      <c r="B109" s="12" t="s">
        <v>63</v>
      </c>
      <c r="C109" s="6" t="s">
        <v>64</v>
      </c>
      <c r="D109" s="8"/>
      <c r="E109" s="46"/>
    </row>
    <row r="110" spans="1:5" ht="15" x14ac:dyDescent="0.25">
      <c r="A110" s="6"/>
      <c r="B110" s="12" t="s">
        <v>65</v>
      </c>
      <c r="C110" s="6" t="s">
        <v>64</v>
      </c>
      <c r="D110" s="19">
        <v>4429.72</v>
      </c>
      <c r="E110" s="46"/>
    </row>
    <row r="111" spans="1:5" ht="15" x14ac:dyDescent="0.25">
      <c r="A111" s="6"/>
      <c r="B111" s="12" t="s">
        <v>66</v>
      </c>
      <c r="C111" s="6" t="s">
        <v>17</v>
      </c>
      <c r="D111" s="19">
        <v>135879</v>
      </c>
      <c r="E111" s="46"/>
    </row>
    <row r="112" spans="1:5" ht="15" x14ac:dyDescent="0.25">
      <c r="A112" s="6"/>
      <c r="B112" s="12" t="s">
        <v>67</v>
      </c>
      <c r="C112" s="6" t="s">
        <v>17</v>
      </c>
      <c r="D112" s="19">
        <v>134226.65</v>
      </c>
      <c r="E112" s="46"/>
    </row>
    <row r="113" spans="1:5" ht="15" x14ac:dyDescent="0.25">
      <c r="A113" s="6"/>
      <c r="B113" s="12" t="s">
        <v>68</v>
      </c>
      <c r="C113" s="6" t="s">
        <v>17</v>
      </c>
      <c r="D113" s="19">
        <v>87778.52</v>
      </c>
      <c r="E113" s="46"/>
    </row>
    <row r="114" spans="1:5" ht="15" x14ac:dyDescent="0.25">
      <c r="A114" s="6"/>
      <c r="B114" s="12" t="s">
        <v>69</v>
      </c>
      <c r="C114" s="6" t="s">
        <v>17</v>
      </c>
      <c r="D114" s="19">
        <v>124784.37</v>
      </c>
      <c r="E114" s="46"/>
    </row>
    <row r="115" spans="1:5" ht="15" x14ac:dyDescent="0.25">
      <c r="A115" s="6"/>
      <c r="B115" s="12" t="s">
        <v>70</v>
      </c>
      <c r="C115" s="6" t="s">
        <v>17</v>
      </c>
      <c r="D115" s="19">
        <f>D114</f>
        <v>124784.37</v>
      </c>
      <c r="E115" s="46"/>
    </row>
    <row r="116" spans="1:5" ht="15" x14ac:dyDescent="0.25">
      <c r="A116" s="6"/>
      <c r="B116" s="12" t="s">
        <v>71</v>
      </c>
      <c r="C116" s="6" t="s">
        <v>17</v>
      </c>
      <c r="D116" s="19">
        <v>0</v>
      </c>
      <c r="E116" s="46"/>
    </row>
    <row r="117" spans="1:5" ht="15" x14ac:dyDescent="0.25">
      <c r="A117" s="6"/>
      <c r="B117" s="12" t="s">
        <v>72</v>
      </c>
      <c r="C117" s="6" t="s">
        <v>17</v>
      </c>
      <c r="D117" s="19">
        <v>0</v>
      </c>
      <c r="E117" s="46"/>
    </row>
    <row r="118" spans="1:5" ht="15" x14ac:dyDescent="0.25">
      <c r="A118" s="6"/>
      <c r="B118" s="15" t="s">
        <v>74</v>
      </c>
      <c r="C118" s="6"/>
      <c r="D118" s="8"/>
      <c r="E118" s="46"/>
    </row>
    <row r="119" spans="1:5" ht="15" x14ac:dyDescent="0.25">
      <c r="A119" s="6"/>
      <c r="B119" s="12" t="s">
        <v>67</v>
      </c>
      <c r="C119" s="6" t="s">
        <v>17</v>
      </c>
      <c r="D119" s="18">
        <v>0</v>
      </c>
    </row>
    <row r="120" spans="1:5" ht="15" x14ac:dyDescent="0.25">
      <c r="A120" s="6"/>
      <c r="B120" s="12" t="s">
        <v>68</v>
      </c>
      <c r="C120" s="6" t="s">
        <v>17</v>
      </c>
      <c r="D120" s="18">
        <v>0</v>
      </c>
    </row>
    <row r="121" spans="1:5" ht="15" x14ac:dyDescent="0.25">
      <c r="A121" s="6">
        <v>22</v>
      </c>
      <c r="B121" s="66" t="s">
        <v>12</v>
      </c>
      <c r="C121" s="67"/>
      <c r="D121" s="68"/>
    </row>
    <row r="122" spans="1:5" ht="15" x14ac:dyDescent="0.25">
      <c r="A122" s="6"/>
      <c r="B122" s="12" t="s">
        <v>13</v>
      </c>
      <c r="C122" s="6" t="s">
        <v>37</v>
      </c>
      <c r="D122" s="9">
        <v>0</v>
      </c>
    </row>
    <row r="123" spans="1:5" ht="15" x14ac:dyDescent="0.25">
      <c r="A123" s="6"/>
      <c r="B123" s="12" t="s">
        <v>14</v>
      </c>
      <c r="C123" s="6" t="s">
        <v>37</v>
      </c>
      <c r="D123" s="9">
        <v>0</v>
      </c>
    </row>
    <row r="124" spans="1:5" ht="15" x14ac:dyDescent="0.25">
      <c r="A124" s="6"/>
      <c r="B124" s="12" t="s">
        <v>15</v>
      </c>
      <c r="C124" s="6" t="s">
        <v>37</v>
      </c>
      <c r="D124" s="9">
        <v>0</v>
      </c>
    </row>
    <row r="125" spans="1:5" ht="15" x14ac:dyDescent="0.25">
      <c r="A125" s="6"/>
      <c r="B125" s="12" t="s">
        <v>16</v>
      </c>
      <c r="C125" s="6" t="s">
        <v>17</v>
      </c>
      <c r="D125" s="9">
        <v>0</v>
      </c>
    </row>
    <row r="126" spans="1:5" ht="15" x14ac:dyDescent="0.25">
      <c r="A126" s="6">
        <f>A121+1</f>
        <v>23</v>
      </c>
      <c r="B126" s="66" t="s">
        <v>18</v>
      </c>
      <c r="C126" s="67"/>
      <c r="D126" s="68"/>
    </row>
    <row r="127" spans="1:5" s="16" customFormat="1" ht="15" x14ac:dyDescent="0.25">
      <c r="A127" s="6"/>
      <c r="B127" s="12" t="s">
        <v>19</v>
      </c>
      <c r="C127" s="6" t="s">
        <v>37</v>
      </c>
      <c r="D127" s="9">
        <v>8</v>
      </c>
    </row>
    <row r="128" spans="1:5" s="16" customFormat="1" ht="15" x14ac:dyDescent="0.25">
      <c r="A128" s="6"/>
      <c r="B128" s="12" t="s">
        <v>20</v>
      </c>
      <c r="C128" s="6" t="s">
        <v>37</v>
      </c>
      <c r="D128" s="9">
        <v>4</v>
      </c>
    </row>
    <row r="129" spans="1:4" s="16" customFormat="1" ht="15" x14ac:dyDescent="0.25">
      <c r="A129" s="6"/>
      <c r="B129" s="12" t="s">
        <v>21</v>
      </c>
      <c r="C129" s="6" t="s">
        <v>17</v>
      </c>
      <c r="D129" s="19">
        <v>88104.85</v>
      </c>
    </row>
    <row r="130" spans="1:4" ht="15" x14ac:dyDescent="0.25">
      <c r="A130" s="13"/>
      <c r="B130" s="10"/>
      <c r="C130" s="10"/>
      <c r="D130" s="11"/>
    </row>
    <row r="131" spans="1:4" ht="15" x14ac:dyDescent="0.25">
      <c r="A131" s="13"/>
      <c r="B131" s="10"/>
      <c r="C131" s="10"/>
      <c r="D131" s="11"/>
    </row>
  </sheetData>
  <mergeCells count="14">
    <mergeCell ref="B121:D121"/>
    <mergeCell ref="B126:D126"/>
    <mergeCell ref="A11:D11"/>
    <mergeCell ref="A12:D12"/>
    <mergeCell ref="A30:D30"/>
    <mergeCell ref="A31:D31"/>
    <mergeCell ref="B85:D85"/>
    <mergeCell ref="B97:D97"/>
    <mergeCell ref="A10:D10"/>
    <mergeCell ref="A1:D1"/>
    <mergeCell ref="A2:D2"/>
    <mergeCell ref="A3:D3"/>
    <mergeCell ref="A4:D4"/>
    <mergeCell ref="A9:D9"/>
  </mergeCells>
  <pageMargins left="0.31496062992125984" right="0.31496062992125984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2023-03-01T09:46:21Z</cp:lastPrinted>
  <dcterms:created xsi:type="dcterms:W3CDTF">1996-10-08T23:32:33Z</dcterms:created>
  <dcterms:modified xsi:type="dcterms:W3CDTF">2023-03-01T09:46:23Z</dcterms:modified>
</cp:coreProperties>
</file>