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19" sheetId="13" r:id="rId1"/>
  </sheets>
  <calcPr calcId="144525"/>
</workbook>
</file>

<file path=xl/calcChain.xml><?xml version="1.0" encoding="utf-8"?>
<calcChain xmlns="http://schemas.openxmlformats.org/spreadsheetml/2006/main">
  <c r="E63" i="13" l="1"/>
  <c r="D65" i="13" l="1"/>
  <c r="D96" i="13"/>
  <c r="D99" i="13"/>
  <c r="D110" i="13"/>
  <c r="D120" i="13"/>
  <c r="D19" i="13"/>
  <c r="D17" i="13" l="1"/>
  <c r="D16" i="13" s="1"/>
  <c r="A131" i="13"/>
  <c r="A53" i="13"/>
  <c r="A39" i="13"/>
  <c r="A41" i="13" s="1"/>
  <c r="A44" i="13" s="1"/>
  <c r="A46" i="13" s="1"/>
  <c r="A48" i="13" s="1"/>
  <c r="D20" i="13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57" i="13" l="1"/>
  <c r="A59" i="13" s="1"/>
  <c r="A61" i="13" s="1"/>
  <c r="D26" i="13"/>
  <c r="D27" i="13" s="1"/>
  <c r="A63" i="13" l="1"/>
  <c r="A65" i="13" s="1"/>
  <c r="A90" i="13" s="1"/>
  <c r="A95" i="13" s="1"/>
  <c r="A102" i="13" s="1"/>
</calcChain>
</file>

<file path=xl/sharedStrings.xml><?xml version="1.0" encoding="utf-8"?>
<sst xmlns="http://schemas.openxmlformats.org/spreadsheetml/2006/main" count="240" uniqueCount="135">
  <si>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</si>
  <si>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</si>
  <si>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</si>
  <si>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</si>
  <si>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</si>
  <si>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</si>
  <si>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</si>
  <si>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</si>
  <si>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</si>
  <si>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</si>
  <si>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</si>
  <si>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</si>
  <si>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</si>
  <si>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</si>
  <si>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</si>
  <si>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</si>
  <si>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</si>
  <si>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</si>
  <si>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</si>
  <si>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</si>
  <si>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</si>
  <si>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</si>
  <si>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</si>
  <si>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</si>
  <si>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</si>
  <si>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</si>
  <si>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</si>
  <si>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</si>
  <si>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</si>
  <si>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</si>
  <si>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</si>
  <si>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</si>
  <si>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</si>
  <si>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</si>
  <si>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</si>
  <si>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</si>
  <si>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</si>
  <si>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</si>
  <si>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</si>
  <si>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</si>
  <si>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</si>
  <si>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</si>
  <si>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</si>
  <si>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</si>
  <si>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</si>
  <si>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</si>
  <si>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</si>
  <si>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</si>
  <si>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</si>
  <si>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</si>
  <si>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</si>
  <si>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</si>
  <si>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</si>
  <si>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</si>
  <si>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</si>
  <si>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</si>
  <si>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</si>
  <si>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</si>
  <si>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</si>
  <si>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</si>
  <si>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</si>
  <si>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</si>
  <si>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</si>
  <si>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</si>
  <si>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</si>
  <si>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</si>
  <si>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</si>
  <si>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</si>
  <si>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</si>
  <si>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</si>
  <si>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</si>
  <si>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</si>
  <si>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</si>
  <si>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</si>
  <si>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</si>
  <si>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</si>
  <si>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</si>
  <si>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</si>
  <si>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пр. Декабристов 19</t>
  </si>
  <si>
    <t>Содержание мест накоплений ТКО</t>
  </si>
  <si>
    <t xml:space="preserve">                Отчет об исполнении договора управления  за 2022 год. </t>
  </si>
  <si>
    <t>01.01.2022 г.</t>
  </si>
  <si>
    <t>31.12.2022 г.</t>
  </si>
  <si>
    <t>Замена отсекающего крана (кв. 120)</t>
  </si>
  <si>
    <t>Замена канализации Д-100</t>
  </si>
  <si>
    <t>Замена ливневой кнс (под.1, 1расп.)</t>
  </si>
  <si>
    <t>Замена вентилей на отоплении</t>
  </si>
  <si>
    <t>Замена крана шарового Д-100</t>
  </si>
  <si>
    <t>Замена крана шарового Д-32</t>
  </si>
  <si>
    <t>Замена ливневой канализации (под.2)</t>
  </si>
  <si>
    <t>Замена трубопровода в кв.47</t>
  </si>
  <si>
    <t>Замена аварийного участка стояка КНС в квартире № 140</t>
  </si>
  <si>
    <t>Устройство конвекторов в машинном отделении лифтов (под. 1,2,3,4)</t>
  </si>
  <si>
    <t>Замена аварийного стояка КНС в кв. 30</t>
  </si>
  <si>
    <t>Окраска упорных плит, столбов и дверей</t>
  </si>
  <si>
    <t>Ремонт подъезда № 2</t>
  </si>
  <si>
    <t>Замена светильника п.4 эт.2,  п.3 эт.1</t>
  </si>
  <si>
    <t>Замена подшипников электродвигателя лебедки лифта (под.3)</t>
  </si>
  <si>
    <t>Замеры сопротивления изоляции, наличие метал.связи,контура заземления</t>
  </si>
  <si>
    <t>Изготовление реестра собственников МКД</t>
  </si>
  <si>
    <t>Изготовление и установка пандуса (3п, кв.74)</t>
  </si>
  <si>
    <t>Обрезка веток с автовышки</t>
  </si>
  <si>
    <t>Погрузка веток с контейнерной площадки</t>
  </si>
  <si>
    <t>Изготовление и установка лавки (под.3)</t>
  </si>
  <si>
    <t>Переоформление актов разграничения балансовой ответственности по эл.энергии</t>
  </si>
  <si>
    <t>Смена передвижных контейнеров (под.4)</t>
  </si>
  <si>
    <t>487,00</t>
  </si>
  <si>
    <t>48082,00</t>
  </si>
  <si>
    <t>7460,12</t>
  </si>
  <si>
    <t>1825,85</t>
  </si>
  <si>
    <t>42596,49</t>
  </si>
  <si>
    <t>7861,28</t>
  </si>
  <si>
    <t>1938,00</t>
  </si>
  <si>
    <t>16274,41</t>
  </si>
  <si>
    <t>10386,28</t>
  </si>
  <si>
    <t>1774,59</t>
  </si>
  <si>
    <t>1392,49</t>
  </si>
  <si>
    <t>13946,45</t>
  </si>
  <si>
    <t>254081,00</t>
  </si>
  <si>
    <t>1908,00</t>
  </si>
  <si>
    <t>25475,90</t>
  </si>
  <si>
    <t>14406,00</t>
  </si>
  <si>
    <t>1480,00</t>
  </si>
  <si>
    <t>4524,00</t>
  </si>
  <si>
    <t>2344,24</t>
  </si>
  <si>
    <t>2600,00</t>
  </si>
  <si>
    <t>12500,00</t>
  </si>
  <si>
    <t>1000,00</t>
  </si>
  <si>
    <t>внутридомового инженерного оборудования</t>
  </si>
  <si>
    <t xml:space="preserve">Аварийное обслуживание.   </t>
  </si>
  <si>
    <t>Исполнитель: АДС ООО "Персей" (ИНН 5905025515)</t>
  </si>
  <si>
    <t>Газовое обслуживание</t>
  </si>
  <si>
    <t>Исполнитель:  ООО "ЕвроДом" (ИНН 5905040369)</t>
  </si>
  <si>
    <t>ООО "Лифт 59" (ИНН 5904643950)</t>
  </si>
  <si>
    <t>ИП Ибрагимов  Р.Г. (ИНН 590601314612)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</si>
</sst>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8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4" fontId="9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0" fontId="4" fillId="3" borderId="3" xfId="0" applyFont="1" applyFill="1" applyBorder="1"/>
    <xf numFmtId="4" fontId="3" fillId="0" borderId="3" xfId="0" applyNumberFormat="1" applyFont="1" applyFill="1" applyBorder="1" applyAlignment="1">
      <alignment horizontal="right"/>
    </xf>
    <xf numFmtId="0" fontId="0" fillId="3" borderId="0" xfId="0" applyFill="1"/>
    <xf numFmtId="0" fontId="4" fillId="0" borderId="13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2" fontId="0" fillId="0" borderId="0" xfId="0" applyNumberFormat="1"/>
    <xf numFmtId="49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/>
    </xf>
    <xf numFmtId="4" fontId="3" fillId="2" borderId="8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topLeftCell="A10" zoomScaleNormal="100" workbookViewId="0">
      <selection activeCell="D118" sqref="D118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70" t="s">
        <v>0</v>
      </c>
      <c r="B1" s="70"/>
      <c r="C1" s="70"/>
      <c r="D1" s="70"/>
    </row>
    <row r="2" spans="1:4" ht="15.75" x14ac:dyDescent="0.25">
      <c r="A2" s="71" t="s">
        <v>43</v>
      </c>
      <c r="B2" s="71"/>
      <c r="C2" s="71"/>
      <c r="D2" s="71"/>
    </row>
    <row r="3" spans="1:4" ht="15.75" x14ac:dyDescent="0.25">
      <c r="A3" s="72" t="s">
        <v>80</v>
      </c>
      <c r="B3" s="73"/>
      <c r="C3" s="73"/>
      <c r="D3" s="74"/>
    </row>
    <row r="4" spans="1:4" ht="15.75" x14ac:dyDescent="0.25">
      <c r="A4" s="75" t="s">
        <v>78</v>
      </c>
      <c r="B4" s="71"/>
      <c r="C4" s="71"/>
      <c r="D4" s="76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8" t="s">
        <v>81</v>
      </c>
    </row>
    <row r="8" spans="1:4" ht="15" x14ac:dyDescent="0.25">
      <c r="A8" s="6">
        <v>2</v>
      </c>
      <c r="B8" s="7" t="s">
        <v>8</v>
      </c>
      <c r="C8" s="6" t="s">
        <v>6</v>
      </c>
      <c r="D8" s="8" t="s">
        <v>82</v>
      </c>
    </row>
    <row r="9" spans="1:4" ht="14.25" x14ac:dyDescent="0.2">
      <c r="A9" s="56" t="s">
        <v>9</v>
      </c>
      <c r="B9" s="57"/>
      <c r="C9" s="57"/>
      <c r="D9" s="58"/>
    </row>
    <row r="10" spans="1:4" ht="14.25" x14ac:dyDescent="0.2">
      <c r="A10" s="59" t="s">
        <v>10</v>
      </c>
      <c r="B10" s="60"/>
      <c r="C10" s="60"/>
      <c r="D10" s="61"/>
    </row>
    <row r="11" spans="1:4" ht="14.25" x14ac:dyDescent="0.2">
      <c r="A11" s="56" t="s">
        <v>9</v>
      </c>
      <c r="B11" s="57"/>
      <c r="C11" s="57"/>
      <c r="D11" s="58"/>
    </row>
    <row r="12" spans="1:4" ht="14.25" x14ac:dyDescent="0.2">
      <c r="A12" s="59" t="s">
        <v>10</v>
      </c>
      <c r="B12" s="60"/>
      <c r="C12" s="60"/>
      <c r="D12" s="61"/>
    </row>
    <row r="13" spans="1:4" ht="15" x14ac:dyDescent="0.25">
      <c r="A13" s="6">
        <v>3</v>
      </c>
      <c r="B13" s="14" t="s">
        <v>44</v>
      </c>
      <c r="C13" s="20" t="s">
        <v>17</v>
      </c>
      <c r="D13" s="37">
        <v>-45577.86</v>
      </c>
    </row>
    <row r="14" spans="1:4" ht="15" x14ac:dyDescent="0.25">
      <c r="A14" s="6">
        <f>A13+1</f>
        <v>4</v>
      </c>
      <c r="B14" s="7" t="s">
        <v>45</v>
      </c>
      <c r="C14" s="6"/>
      <c r="D14" s="35">
        <v>0</v>
      </c>
    </row>
    <row r="15" spans="1:4" ht="15" x14ac:dyDescent="0.25">
      <c r="A15" s="6">
        <f t="shared" ref="A15:A29" si="0">A14+1</f>
        <v>5</v>
      </c>
      <c r="B15" s="7" t="s">
        <v>46</v>
      </c>
      <c r="C15" s="6"/>
      <c r="D15" s="35">
        <v>261592.53</v>
      </c>
    </row>
    <row r="16" spans="1:4" ht="15" x14ac:dyDescent="0.25">
      <c r="A16" s="6">
        <f t="shared" si="0"/>
        <v>6</v>
      </c>
      <c r="B16" s="10" t="s">
        <v>47</v>
      </c>
      <c r="C16" s="20" t="s">
        <v>17</v>
      </c>
      <c r="D16" s="37">
        <f xml:space="preserve"> SUM(D17+D18+D19)</f>
        <v>2793584.1499999994</v>
      </c>
    </row>
    <row r="17" spans="1:5" ht="12.75" customHeight="1" x14ac:dyDescent="0.25">
      <c r="A17" s="6">
        <f t="shared" si="0"/>
        <v>7</v>
      </c>
      <c r="B17" s="7" t="s">
        <v>48</v>
      </c>
      <c r="C17" s="6"/>
      <c r="D17" s="35">
        <f>E63-D19</f>
        <v>1922349.1199999994</v>
      </c>
    </row>
    <row r="18" spans="1:5" ht="12.75" customHeight="1" x14ac:dyDescent="0.25">
      <c r="A18" s="6">
        <f t="shared" si="0"/>
        <v>8</v>
      </c>
      <c r="B18" s="7" t="s">
        <v>49</v>
      </c>
      <c r="C18" s="6"/>
      <c r="D18" s="35">
        <v>533795.32999999996</v>
      </c>
    </row>
    <row r="19" spans="1:5" ht="12.75" customHeight="1" x14ac:dyDescent="0.25">
      <c r="A19" s="6">
        <f t="shared" si="0"/>
        <v>9</v>
      </c>
      <c r="B19" s="7" t="s">
        <v>50</v>
      </c>
      <c r="C19" s="6"/>
      <c r="D19" s="35">
        <f>D55</f>
        <v>337439.7</v>
      </c>
    </row>
    <row r="20" spans="1:5" ht="12.75" customHeight="1" x14ac:dyDescent="0.25">
      <c r="A20" s="6">
        <f t="shared" si="0"/>
        <v>10</v>
      </c>
      <c r="B20" s="10" t="s">
        <v>51</v>
      </c>
      <c r="C20" s="20" t="s">
        <v>17</v>
      </c>
      <c r="D20" s="52">
        <f>D21+D22+D23+D24+D25</f>
        <v>2771167.16</v>
      </c>
    </row>
    <row r="21" spans="1:5" ht="12.75" customHeight="1" x14ac:dyDescent="0.25">
      <c r="A21" s="6">
        <f t="shared" si="0"/>
        <v>11</v>
      </c>
      <c r="B21" s="7" t="s">
        <v>52</v>
      </c>
      <c r="C21" s="6"/>
      <c r="D21" s="51">
        <v>2746427.16</v>
      </c>
    </row>
    <row r="22" spans="1:5" ht="12.75" customHeight="1" x14ac:dyDescent="0.25">
      <c r="A22" s="6">
        <f t="shared" si="0"/>
        <v>12</v>
      </c>
      <c r="B22" s="7" t="s">
        <v>53</v>
      </c>
      <c r="C22" s="6"/>
      <c r="D22" s="51">
        <v>0</v>
      </c>
    </row>
    <row r="23" spans="1:5" ht="12.75" customHeight="1" x14ac:dyDescent="0.25">
      <c r="A23" s="6">
        <f t="shared" si="0"/>
        <v>13</v>
      </c>
      <c r="B23" s="7" t="s">
        <v>54</v>
      </c>
      <c r="C23" s="6"/>
      <c r="D23" s="51">
        <v>0</v>
      </c>
    </row>
    <row r="24" spans="1:5" ht="12.75" customHeight="1" x14ac:dyDescent="0.25">
      <c r="A24" s="6">
        <f t="shared" si="0"/>
        <v>14</v>
      </c>
      <c r="B24" s="7" t="s">
        <v>55</v>
      </c>
      <c r="C24" s="6"/>
      <c r="D24" s="51">
        <v>24740</v>
      </c>
    </row>
    <row r="25" spans="1:5" ht="12.75" customHeight="1" x14ac:dyDescent="0.25">
      <c r="A25" s="6">
        <f t="shared" si="0"/>
        <v>15</v>
      </c>
      <c r="B25" s="7" t="s">
        <v>56</v>
      </c>
      <c r="C25" s="6"/>
      <c r="D25" s="51">
        <v>0</v>
      </c>
    </row>
    <row r="26" spans="1:5" ht="12.75" customHeight="1" x14ac:dyDescent="0.25">
      <c r="A26" s="6">
        <f t="shared" si="0"/>
        <v>16</v>
      </c>
      <c r="B26" s="10" t="s">
        <v>57</v>
      </c>
      <c r="C26" s="20" t="s">
        <v>17</v>
      </c>
      <c r="D26" s="52">
        <f xml:space="preserve"> D13+D20</f>
        <v>2725589.3000000003</v>
      </c>
    </row>
    <row r="27" spans="1:5" ht="12.75" customHeight="1" x14ac:dyDescent="0.25">
      <c r="A27" s="6">
        <f t="shared" si="0"/>
        <v>17</v>
      </c>
      <c r="B27" s="10" t="s">
        <v>58</v>
      </c>
      <c r="C27" s="20" t="s">
        <v>17</v>
      </c>
      <c r="D27" s="52">
        <f>D26-E63-D65</f>
        <v>-12557.439999999071</v>
      </c>
    </row>
    <row r="28" spans="1:5" ht="12.75" customHeight="1" x14ac:dyDescent="0.25">
      <c r="A28" s="6">
        <f t="shared" si="0"/>
        <v>18</v>
      </c>
      <c r="B28" s="7" t="s">
        <v>59</v>
      </c>
      <c r="C28" s="6"/>
      <c r="D28" s="51">
        <v>0</v>
      </c>
    </row>
    <row r="29" spans="1:5" ht="12.75" customHeight="1" x14ac:dyDescent="0.25">
      <c r="A29" s="6">
        <f t="shared" si="0"/>
        <v>19</v>
      </c>
      <c r="B29" s="7" t="s">
        <v>60</v>
      </c>
      <c r="C29" s="6"/>
      <c r="D29" s="51">
        <v>308749.52</v>
      </c>
    </row>
    <row r="30" spans="1:5" ht="12.75" customHeight="1" x14ac:dyDescent="0.2">
      <c r="A30" s="62" t="s">
        <v>26</v>
      </c>
      <c r="B30" s="63"/>
      <c r="C30" s="63"/>
      <c r="D30" s="64"/>
    </row>
    <row r="31" spans="1:5" ht="12.75" customHeight="1" x14ac:dyDescent="0.2">
      <c r="A31" s="65" t="s">
        <v>11</v>
      </c>
      <c r="B31" s="66"/>
      <c r="C31" s="66"/>
      <c r="D31" s="67"/>
    </row>
    <row r="32" spans="1:5" ht="12.75" customHeight="1" x14ac:dyDescent="0.25">
      <c r="A32" s="6">
        <v>1</v>
      </c>
      <c r="B32" s="14" t="s">
        <v>34</v>
      </c>
      <c r="C32" s="6" t="s">
        <v>17</v>
      </c>
      <c r="D32" s="35">
        <v>443926.2</v>
      </c>
      <c r="E32" s="1"/>
    </row>
    <row r="33" spans="1:4" ht="15" x14ac:dyDescent="0.25">
      <c r="A33" s="6"/>
      <c r="B33" s="14" t="s">
        <v>128</v>
      </c>
      <c r="C33" s="6"/>
      <c r="D33" s="34"/>
    </row>
    <row r="34" spans="1:4" ht="15" x14ac:dyDescent="0.25">
      <c r="A34" s="6">
        <v>2</v>
      </c>
      <c r="B34" s="14" t="s">
        <v>129</v>
      </c>
      <c r="C34" s="6" t="s">
        <v>17</v>
      </c>
      <c r="D34" s="35">
        <v>55137</v>
      </c>
    </row>
    <row r="35" spans="1:4" ht="15" x14ac:dyDescent="0.25">
      <c r="A35" s="6"/>
      <c r="B35" s="9" t="s">
        <v>130</v>
      </c>
      <c r="C35" s="6"/>
      <c r="D35" s="34"/>
    </row>
    <row r="36" spans="1:4" ht="15" x14ac:dyDescent="0.25">
      <c r="A36" s="6">
        <v>3</v>
      </c>
      <c r="B36" s="14" t="s">
        <v>131</v>
      </c>
      <c r="C36" s="6" t="s">
        <v>17</v>
      </c>
      <c r="D36" s="35">
        <v>44106.26</v>
      </c>
    </row>
    <row r="37" spans="1:4" ht="15" x14ac:dyDescent="0.25">
      <c r="A37" s="6">
        <v>4</v>
      </c>
      <c r="B37" s="14" t="s">
        <v>24</v>
      </c>
      <c r="C37" s="6" t="s">
        <v>17</v>
      </c>
      <c r="D37" s="35">
        <v>349654.71</v>
      </c>
    </row>
    <row r="38" spans="1:4" ht="15" x14ac:dyDescent="0.25">
      <c r="A38" s="6"/>
      <c r="B38" s="9" t="s">
        <v>32</v>
      </c>
      <c r="C38" s="6"/>
      <c r="D38" s="34"/>
    </row>
    <row r="39" spans="1:4" ht="15" x14ac:dyDescent="0.25">
      <c r="A39" s="6">
        <f>A37+1</f>
        <v>5</v>
      </c>
      <c r="B39" s="14" t="s">
        <v>27</v>
      </c>
      <c r="C39" s="6" t="s">
        <v>17</v>
      </c>
      <c r="D39" s="35">
        <v>336539.97</v>
      </c>
    </row>
    <row r="40" spans="1:4" ht="15" x14ac:dyDescent="0.25">
      <c r="A40" s="6"/>
      <c r="B40" s="9" t="s">
        <v>28</v>
      </c>
      <c r="C40" s="6"/>
      <c r="D40" s="34"/>
    </row>
    <row r="41" spans="1:4" ht="15" x14ac:dyDescent="0.25">
      <c r="A41" s="6">
        <f>A39+1</f>
        <v>6</v>
      </c>
      <c r="B41" s="10" t="s">
        <v>22</v>
      </c>
      <c r="C41" s="6" t="s">
        <v>17</v>
      </c>
      <c r="D41" s="35">
        <v>6616.94</v>
      </c>
    </row>
    <row r="42" spans="1:4" ht="15" x14ac:dyDescent="0.25">
      <c r="A42" s="6"/>
      <c r="B42" s="36" t="s">
        <v>132</v>
      </c>
      <c r="C42" s="6"/>
      <c r="D42" s="34"/>
    </row>
    <row r="43" spans="1:4" ht="15" x14ac:dyDescent="0.25">
      <c r="A43" s="6"/>
      <c r="B43" s="7" t="s">
        <v>35</v>
      </c>
      <c r="C43" s="6"/>
      <c r="D43" s="34"/>
    </row>
    <row r="44" spans="1:4" ht="15" x14ac:dyDescent="0.25">
      <c r="A44" s="6">
        <f>A41+1</f>
        <v>7</v>
      </c>
      <c r="B44" s="10" t="s">
        <v>23</v>
      </c>
      <c r="C44" s="6" t="s">
        <v>17</v>
      </c>
      <c r="D44" s="35">
        <v>86878.080000000002</v>
      </c>
    </row>
    <row r="45" spans="1:4" ht="15" x14ac:dyDescent="0.25">
      <c r="A45" s="6"/>
      <c r="B45" s="7" t="s">
        <v>134</v>
      </c>
      <c r="C45" s="6"/>
      <c r="D45" s="34"/>
    </row>
    <row r="46" spans="1:4" ht="15" x14ac:dyDescent="0.25">
      <c r="A46" s="6">
        <f>A44+1</f>
        <v>8</v>
      </c>
      <c r="B46" s="14" t="s">
        <v>29</v>
      </c>
      <c r="C46" s="6" t="s">
        <v>17</v>
      </c>
      <c r="D46" s="35">
        <v>101495.05</v>
      </c>
    </row>
    <row r="47" spans="1:4" ht="15" x14ac:dyDescent="0.25">
      <c r="A47" s="6"/>
      <c r="B47" s="9" t="s">
        <v>30</v>
      </c>
      <c r="C47" s="6"/>
      <c r="D47" s="34"/>
    </row>
    <row r="48" spans="1:4" ht="15" x14ac:dyDescent="0.25">
      <c r="A48" s="6">
        <f>A46+1</f>
        <v>9</v>
      </c>
      <c r="B48" s="14" t="s">
        <v>36</v>
      </c>
      <c r="C48" s="6" t="s">
        <v>17</v>
      </c>
      <c r="D48" s="35">
        <v>237599.43</v>
      </c>
    </row>
    <row r="49" spans="1:5" ht="15" x14ac:dyDescent="0.25">
      <c r="A49" s="6"/>
      <c r="B49" s="9" t="s">
        <v>133</v>
      </c>
      <c r="C49" s="6"/>
      <c r="D49" s="35"/>
    </row>
    <row r="50" spans="1:5" ht="15" x14ac:dyDescent="0.25">
      <c r="A50" s="6"/>
      <c r="B50" s="9" t="s">
        <v>30</v>
      </c>
      <c r="C50" s="6"/>
      <c r="D50" s="34"/>
    </row>
    <row r="51" spans="1:5" ht="15" x14ac:dyDescent="0.25">
      <c r="A51" s="6">
        <v>10</v>
      </c>
      <c r="B51" s="10" t="s">
        <v>79</v>
      </c>
      <c r="C51" s="6" t="s">
        <v>17</v>
      </c>
      <c r="D51" s="35">
        <v>33400.379999999997</v>
      </c>
    </row>
    <row r="52" spans="1:5" ht="15" x14ac:dyDescent="0.25">
      <c r="A52" s="6"/>
      <c r="B52" s="7" t="s">
        <v>30</v>
      </c>
      <c r="C52" s="6"/>
      <c r="D52" s="34"/>
    </row>
    <row r="53" spans="1:5" ht="15" x14ac:dyDescent="0.25">
      <c r="A53" s="6">
        <f>A51+1</f>
        <v>11</v>
      </c>
      <c r="B53" s="15" t="s">
        <v>31</v>
      </c>
      <c r="C53" s="6" t="s">
        <v>17</v>
      </c>
      <c r="D53" s="35">
        <v>4837.8900000000003</v>
      </c>
    </row>
    <row r="54" spans="1:5" ht="15" x14ac:dyDescent="0.25">
      <c r="A54" s="6"/>
      <c r="B54" s="9" t="s">
        <v>32</v>
      </c>
      <c r="C54" s="6"/>
      <c r="D54" s="34"/>
    </row>
    <row r="55" spans="1:5" ht="15" x14ac:dyDescent="0.25">
      <c r="A55" s="6">
        <v>12</v>
      </c>
      <c r="B55" s="10" t="s">
        <v>33</v>
      </c>
      <c r="C55" s="6" t="s">
        <v>17</v>
      </c>
      <c r="D55" s="35">
        <v>337439.7</v>
      </c>
    </row>
    <row r="56" spans="1:5" ht="15" x14ac:dyDescent="0.25">
      <c r="A56" s="6"/>
      <c r="B56" s="7" t="s">
        <v>30</v>
      </c>
      <c r="C56" s="6"/>
      <c r="D56" s="34"/>
    </row>
    <row r="57" spans="1:5" ht="15" x14ac:dyDescent="0.25">
      <c r="A57" s="6">
        <f>A55+1</f>
        <v>13</v>
      </c>
      <c r="B57" s="10" t="s">
        <v>37</v>
      </c>
      <c r="C57" s="6" t="s">
        <v>17</v>
      </c>
      <c r="D57" s="35">
        <v>6759.26</v>
      </c>
    </row>
    <row r="58" spans="1:5" ht="12.75" customHeight="1" x14ac:dyDescent="0.25">
      <c r="A58" s="6"/>
      <c r="B58" s="7" t="s">
        <v>30</v>
      </c>
      <c r="C58" s="6"/>
      <c r="D58" s="35"/>
    </row>
    <row r="59" spans="1:5" ht="12.75" customHeight="1" x14ac:dyDescent="0.25">
      <c r="A59" s="6">
        <f>A57+1</f>
        <v>14</v>
      </c>
      <c r="B59" s="10" t="s">
        <v>38</v>
      </c>
      <c r="C59" s="6" t="s">
        <v>17</v>
      </c>
      <c r="D59" s="35">
        <v>35270.99</v>
      </c>
    </row>
    <row r="60" spans="1:5" ht="12.75" customHeight="1" x14ac:dyDescent="0.25">
      <c r="A60" s="6"/>
      <c r="B60" s="7" t="s">
        <v>30</v>
      </c>
      <c r="C60" s="6"/>
      <c r="D60" s="35"/>
    </row>
    <row r="61" spans="1:5" ht="12.75" customHeight="1" x14ac:dyDescent="0.25">
      <c r="A61" s="6">
        <f>A59+1</f>
        <v>15</v>
      </c>
      <c r="B61" s="10" t="s">
        <v>39</v>
      </c>
      <c r="C61" s="6" t="s">
        <v>17</v>
      </c>
      <c r="D61" s="35">
        <v>168627.25</v>
      </c>
    </row>
    <row r="62" spans="1:5" ht="12.75" customHeight="1" x14ac:dyDescent="0.25">
      <c r="A62" s="6"/>
      <c r="B62" s="7" t="s">
        <v>30</v>
      </c>
      <c r="C62" s="6"/>
      <c r="D62" s="35"/>
    </row>
    <row r="63" spans="1:5" ht="12.75" customHeight="1" x14ac:dyDescent="0.25">
      <c r="A63" s="6">
        <f>A61+1</f>
        <v>16</v>
      </c>
      <c r="B63" s="10" t="s">
        <v>41</v>
      </c>
      <c r="C63" s="6" t="s">
        <v>17</v>
      </c>
      <c r="D63" s="35">
        <v>11499.71</v>
      </c>
      <c r="E63" s="18">
        <f>SUM(D32:D63)</f>
        <v>2259788.8199999994</v>
      </c>
    </row>
    <row r="64" spans="1:5" ht="12.75" customHeight="1" x14ac:dyDescent="0.25">
      <c r="A64" s="6"/>
      <c r="B64" s="7" t="s">
        <v>30</v>
      </c>
      <c r="C64" s="6"/>
      <c r="D64" s="8"/>
    </row>
    <row r="65" spans="1:4" ht="12.75" customHeight="1" x14ac:dyDescent="0.25">
      <c r="A65" s="29">
        <f>A63+1</f>
        <v>17</v>
      </c>
      <c r="B65" s="30" t="s">
        <v>25</v>
      </c>
      <c r="C65" s="29" t="s">
        <v>17</v>
      </c>
      <c r="D65" s="50">
        <f>D66+D67+D68+D69+D70+D71+D72+D73+D74+D75+D76+D77+D78+D79+D80+D81+D82+D83+D84+D85+D86+D87+D88</f>
        <v>478357.92</v>
      </c>
    </row>
    <row r="66" spans="1:4" ht="15" customHeight="1" x14ac:dyDescent="0.2">
      <c r="A66" s="40">
        <v>1</v>
      </c>
      <c r="B66" s="33" t="s">
        <v>83</v>
      </c>
      <c r="C66" s="43" t="s">
        <v>42</v>
      </c>
      <c r="D66" s="48" t="s">
        <v>106</v>
      </c>
    </row>
    <row r="67" spans="1:4" ht="15.75" customHeight="1" x14ac:dyDescent="0.2">
      <c r="A67" s="41">
        <v>2</v>
      </c>
      <c r="B67" s="33" t="s">
        <v>85</v>
      </c>
      <c r="C67" s="44" t="s">
        <v>42</v>
      </c>
      <c r="D67" s="48" t="s">
        <v>107</v>
      </c>
    </row>
    <row r="68" spans="1:4" ht="17.25" customHeight="1" x14ac:dyDescent="0.2">
      <c r="A68" s="41">
        <v>3</v>
      </c>
      <c r="B68" s="33" t="s">
        <v>84</v>
      </c>
      <c r="C68" s="44" t="s">
        <v>42</v>
      </c>
      <c r="D68" s="48" t="s">
        <v>108</v>
      </c>
    </row>
    <row r="69" spans="1:4" ht="15.75" customHeight="1" x14ac:dyDescent="0.2">
      <c r="A69" s="41">
        <v>4</v>
      </c>
      <c r="B69" s="33" t="s">
        <v>88</v>
      </c>
      <c r="C69" s="44" t="s">
        <v>42</v>
      </c>
      <c r="D69" s="48" t="s">
        <v>109</v>
      </c>
    </row>
    <row r="70" spans="1:4" ht="18" customHeight="1" x14ac:dyDescent="0.2">
      <c r="A70" s="41">
        <v>5</v>
      </c>
      <c r="B70" s="33" t="s">
        <v>89</v>
      </c>
      <c r="C70" s="44" t="s">
        <v>42</v>
      </c>
      <c r="D70" s="48" t="s">
        <v>110</v>
      </c>
    </row>
    <row r="71" spans="1:4" ht="15" customHeight="1" x14ac:dyDescent="0.2">
      <c r="A71" s="41">
        <v>6</v>
      </c>
      <c r="B71" s="33" t="s">
        <v>87</v>
      </c>
      <c r="C71" s="44" t="s">
        <v>42</v>
      </c>
      <c r="D71" s="48" t="s">
        <v>111</v>
      </c>
    </row>
    <row r="72" spans="1:4" ht="15.75" customHeight="1" x14ac:dyDescent="0.2">
      <c r="A72" s="41">
        <v>7</v>
      </c>
      <c r="B72" s="33" t="s">
        <v>86</v>
      </c>
      <c r="C72" s="44" t="s">
        <v>42</v>
      </c>
      <c r="D72" s="48" t="s">
        <v>112</v>
      </c>
    </row>
    <row r="73" spans="1:4" ht="15.75" customHeight="1" x14ac:dyDescent="0.2">
      <c r="A73" s="41">
        <v>8</v>
      </c>
      <c r="B73" s="33" t="s">
        <v>92</v>
      </c>
      <c r="C73" s="44" t="s">
        <v>42</v>
      </c>
      <c r="D73" s="48" t="s">
        <v>113</v>
      </c>
    </row>
    <row r="74" spans="1:4" s="27" customFormat="1" ht="15" x14ac:dyDescent="0.2">
      <c r="A74" s="42">
        <v>9</v>
      </c>
      <c r="B74" s="33" t="s">
        <v>90</v>
      </c>
      <c r="C74" s="45" t="s">
        <v>42</v>
      </c>
      <c r="D74" s="48" t="s">
        <v>114</v>
      </c>
    </row>
    <row r="75" spans="1:4" ht="15" x14ac:dyDescent="0.2">
      <c r="A75" s="41">
        <v>10</v>
      </c>
      <c r="B75" s="33" t="s">
        <v>91</v>
      </c>
      <c r="C75" s="44" t="s">
        <v>42</v>
      </c>
      <c r="D75" s="48" t="s">
        <v>115</v>
      </c>
    </row>
    <row r="76" spans="1:4" ht="15" x14ac:dyDescent="0.2">
      <c r="A76" s="41">
        <v>11</v>
      </c>
      <c r="B76" s="33" t="s">
        <v>93</v>
      </c>
      <c r="C76" s="44" t="s">
        <v>42</v>
      </c>
      <c r="D76" s="48" t="s">
        <v>116</v>
      </c>
    </row>
    <row r="77" spans="1:4" ht="15" x14ac:dyDescent="0.2">
      <c r="A77" s="41">
        <v>12</v>
      </c>
      <c r="B77" s="33" t="s">
        <v>94</v>
      </c>
      <c r="C77" s="44" t="s">
        <v>42</v>
      </c>
      <c r="D77" s="48" t="s">
        <v>117</v>
      </c>
    </row>
    <row r="78" spans="1:4" ht="15" x14ac:dyDescent="0.2">
      <c r="A78" s="41">
        <v>13</v>
      </c>
      <c r="B78" s="33" t="s">
        <v>95</v>
      </c>
      <c r="C78" s="44" t="s">
        <v>42</v>
      </c>
      <c r="D78" s="48" t="s">
        <v>118</v>
      </c>
    </row>
    <row r="79" spans="1:4" ht="15" x14ac:dyDescent="0.2">
      <c r="A79" s="41">
        <v>14</v>
      </c>
      <c r="B79" s="33" t="s">
        <v>96</v>
      </c>
      <c r="C79" s="44" t="s">
        <v>42</v>
      </c>
      <c r="D79" s="48" t="s">
        <v>119</v>
      </c>
    </row>
    <row r="80" spans="1:4" ht="15" x14ac:dyDescent="0.2">
      <c r="A80" s="41">
        <v>15</v>
      </c>
      <c r="B80" s="33" t="s">
        <v>97</v>
      </c>
      <c r="C80" s="44" t="s">
        <v>42</v>
      </c>
      <c r="D80" s="48" t="s">
        <v>120</v>
      </c>
    </row>
    <row r="81" spans="1:5" ht="21.6" customHeight="1" x14ac:dyDescent="0.25">
      <c r="A81" s="41">
        <v>16</v>
      </c>
      <c r="B81" s="46" t="s">
        <v>98</v>
      </c>
      <c r="C81" s="39" t="s">
        <v>42</v>
      </c>
      <c r="D81" s="49" t="s">
        <v>121</v>
      </c>
    </row>
    <row r="82" spans="1:5" ht="15" x14ac:dyDescent="0.2">
      <c r="A82" s="41">
        <v>17</v>
      </c>
      <c r="B82" s="33" t="s">
        <v>99</v>
      </c>
      <c r="C82" s="39" t="s">
        <v>42</v>
      </c>
      <c r="D82" s="48" t="s">
        <v>122</v>
      </c>
    </row>
    <row r="83" spans="1:5" ht="15" x14ac:dyDescent="0.2">
      <c r="A83" s="41">
        <v>18</v>
      </c>
      <c r="B83" s="33" t="s">
        <v>100</v>
      </c>
      <c r="C83" s="39" t="s">
        <v>42</v>
      </c>
      <c r="D83" s="48" t="s">
        <v>123</v>
      </c>
    </row>
    <row r="84" spans="1:5" ht="15" x14ac:dyDescent="0.2">
      <c r="A84" s="41">
        <v>19</v>
      </c>
      <c r="B84" s="33" t="s">
        <v>101</v>
      </c>
      <c r="C84" s="39" t="s">
        <v>42</v>
      </c>
      <c r="D84" s="48" t="s">
        <v>124</v>
      </c>
    </row>
    <row r="85" spans="1:5" ht="15" x14ac:dyDescent="0.2">
      <c r="A85" s="41">
        <v>20</v>
      </c>
      <c r="B85" s="33" t="s">
        <v>102</v>
      </c>
      <c r="C85" s="39" t="s">
        <v>42</v>
      </c>
      <c r="D85" s="48" t="s">
        <v>125</v>
      </c>
    </row>
    <row r="86" spans="1:5" ht="15" x14ac:dyDescent="0.2">
      <c r="A86" s="41">
        <v>21</v>
      </c>
      <c r="B86" s="33" t="s">
        <v>103</v>
      </c>
      <c r="C86" s="39" t="s">
        <v>42</v>
      </c>
      <c r="D86" s="48">
        <v>4013.82</v>
      </c>
    </row>
    <row r="87" spans="1:5" ht="15" x14ac:dyDescent="0.2">
      <c r="A87" s="41">
        <v>22</v>
      </c>
      <c r="B87" s="33" t="s">
        <v>105</v>
      </c>
      <c r="C87" s="39" t="s">
        <v>42</v>
      </c>
      <c r="D87" s="48" t="s">
        <v>126</v>
      </c>
    </row>
    <row r="88" spans="1:5" ht="30" x14ac:dyDescent="0.2">
      <c r="A88" s="41">
        <v>23</v>
      </c>
      <c r="B88" s="33" t="s">
        <v>104</v>
      </c>
      <c r="C88" s="39" t="s">
        <v>42</v>
      </c>
      <c r="D88" s="48" t="s">
        <v>127</v>
      </c>
      <c r="E88" s="47"/>
    </row>
    <row r="89" spans="1:5" ht="15" x14ac:dyDescent="0.25">
      <c r="A89" s="31"/>
      <c r="B89" s="19"/>
      <c r="C89" s="31"/>
      <c r="D89" s="32"/>
    </row>
    <row r="90" spans="1:5" ht="15" x14ac:dyDescent="0.25">
      <c r="A90" s="6">
        <f>A65+1</f>
        <v>18</v>
      </c>
      <c r="B90" s="53" t="s">
        <v>12</v>
      </c>
      <c r="C90" s="54"/>
      <c r="D90" s="55"/>
    </row>
    <row r="91" spans="1:5" ht="15" x14ac:dyDescent="0.25">
      <c r="A91" s="6"/>
      <c r="B91" s="16" t="s">
        <v>13</v>
      </c>
      <c r="C91" s="6" t="s">
        <v>17</v>
      </c>
      <c r="D91" s="8">
        <v>0</v>
      </c>
    </row>
    <row r="92" spans="1:5" ht="15" x14ac:dyDescent="0.25">
      <c r="A92" s="6"/>
      <c r="B92" s="16" t="s">
        <v>14</v>
      </c>
      <c r="C92" s="6" t="s">
        <v>17</v>
      </c>
      <c r="D92" s="8">
        <v>0</v>
      </c>
    </row>
    <row r="93" spans="1:5" ht="15" x14ac:dyDescent="0.25">
      <c r="A93" s="6"/>
      <c r="B93" s="16" t="s">
        <v>15</v>
      </c>
      <c r="C93" s="6" t="s">
        <v>17</v>
      </c>
      <c r="D93" s="8">
        <v>0</v>
      </c>
    </row>
    <row r="94" spans="1:5" ht="15" x14ac:dyDescent="0.25">
      <c r="A94" s="6"/>
      <c r="B94" s="16" t="s">
        <v>16</v>
      </c>
      <c r="C94" s="6" t="s">
        <v>17</v>
      </c>
      <c r="D94" s="8">
        <v>0</v>
      </c>
    </row>
    <row r="95" spans="1:5" ht="14.25" x14ac:dyDescent="0.2">
      <c r="A95" s="21">
        <f>A90+1</f>
        <v>19</v>
      </c>
      <c r="B95" s="26" t="s">
        <v>61</v>
      </c>
      <c r="C95" s="26"/>
      <c r="D95" s="22"/>
    </row>
    <row r="96" spans="1:5" ht="15" x14ac:dyDescent="0.25">
      <c r="A96" s="23"/>
      <c r="B96" s="24" t="s">
        <v>62</v>
      </c>
      <c r="C96" s="6" t="s">
        <v>17</v>
      </c>
      <c r="D96" s="37">
        <f>D97-D98</f>
        <v>-110111.97</v>
      </c>
    </row>
    <row r="97" spans="1:5" ht="15" x14ac:dyDescent="0.25">
      <c r="A97" s="6"/>
      <c r="B97" s="16" t="s">
        <v>59</v>
      </c>
      <c r="C97" s="6"/>
      <c r="D97" s="35">
        <v>0</v>
      </c>
    </row>
    <row r="98" spans="1:5" ht="15" x14ac:dyDescent="0.25">
      <c r="A98" s="23"/>
      <c r="B98" s="16" t="s">
        <v>60</v>
      </c>
      <c r="C98" s="6"/>
      <c r="D98" s="35">
        <v>110111.97</v>
      </c>
    </row>
    <row r="99" spans="1:5" ht="15" x14ac:dyDescent="0.25">
      <c r="A99" s="6"/>
      <c r="B99" s="16" t="s">
        <v>63</v>
      </c>
      <c r="C99" s="6" t="s">
        <v>17</v>
      </c>
      <c r="D99" s="37">
        <f>D100-D101</f>
        <v>-106022.9</v>
      </c>
    </row>
    <row r="100" spans="1:5" ht="15" x14ac:dyDescent="0.25">
      <c r="A100" s="23"/>
      <c r="B100" s="16" t="s">
        <v>59</v>
      </c>
      <c r="C100" s="6"/>
      <c r="D100" s="35">
        <v>0</v>
      </c>
    </row>
    <row r="101" spans="1:5" ht="15" x14ac:dyDescent="0.25">
      <c r="A101" s="6"/>
      <c r="B101" s="16" t="s">
        <v>60</v>
      </c>
      <c r="C101" s="6"/>
      <c r="D101" s="35">
        <v>106022.9</v>
      </c>
    </row>
    <row r="102" spans="1:5" ht="15" x14ac:dyDescent="0.25">
      <c r="A102" s="6">
        <f>A95+1</f>
        <v>20</v>
      </c>
      <c r="B102" s="68" t="s">
        <v>64</v>
      </c>
      <c r="C102" s="68"/>
      <c r="D102" s="69"/>
    </row>
    <row r="103" spans="1:5" ht="15" x14ac:dyDescent="0.25">
      <c r="A103" s="6"/>
      <c r="B103" s="25" t="s">
        <v>65</v>
      </c>
      <c r="C103" s="6"/>
      <c r="D103" s="8"/>
    </row>
    <row r="104" spans="1:5" ht="15" x14ac:dyDescent="0.25">
      <c r="A104" s="6"/>
      <c r="B104" s="16" t="s">
        <v>66</v>
      </c>
      <c r="C104" s="6" t="s">
        <v>67</v>
      </c>
      <c r="D104" s="8"/>
    </row>
    <row r="105" spans="1:5" ht="15" x14ac:dyDescent="0.25">
      <c r="A105" s="6"/>
      <c r="B105" s="16" t="s">
        <v>68</v>
      </c>
      <c r="C105" s="6" t="s">
        <v>67</v>
      </c>
      <c r="D105" s="35">
        <v>8817</v>
      </c>
      <c r="E105" s="38"/>
    </row>
    <row r="106" spans="1:5" ht="15" x14ac:dyDescent="0.25">
      <c r="A106" s="6"/>
      <c r="B106" s="16" t="s">
        <v>69</v>
      </c>
      <c r="C106" s="6" t="s">
        <v>17</v>
      </c>
      <c r="D106" s="35">
        <v>295812.67</v>
      </c>
      <c r="E106" s="38"/>
    </row>
    <row r="107" spans="1:5" ht="15" x14ac:dyDescent="0.25">
      <c r="A107" s="6"/>
      <c r="B107" s="16" t="s">
        <v>70</v>
      </c>
      <c r="C107" s="6" t="s">
        <v>17</v>
      </c>
      <c r="D107" s="35">
        <v>298126.96000000002</v>
      </c>
      <c r="E107" s="38"/>
    </row>
    <row r="108" spans="1:5" ht="15" x14ac:dyDescent="0.25">
      <c r="A108" s="6"/>
      <c r="B108" s="16" t="s">
        <v>71</v>
      </c>
      <c r="C108" s="6" t="s">
        <v>17</v>
      </c>
      <c r="D108" s="35">
        <v>46885.48</v>
      </c>
      <c r="E108" s="38"/>
    </row>
    <row r="109" spans="1:5" ht="15" x14ac:dyDescent="0.25">
      <c r="A109" s="6"/>
      <c r="B109" s="16" t="s">
        <v>72</v>
      </c>
      <c r="C109" s="6" t="s">
        <v>17</v>
      </c>
      <c r="D109" s="35">
        <v>292802.58</v>
      </c>
      <c r="E109" s="38"/>
    </row>
    <row r="110" spans="1:5" ht="15" x14ac:dyDescent="0.25">
      <c r="A110" s="6"/>
      <c r="B110" s="16" t="s">
        <v>73</v>
      </c>
      <c r="C110" s="6" t="s">
        <v>17</v>
      </c>
      <c r="D110" s="35">
        <f>D109</f>
        <v>292802.58</v>
      </c>
      <c r="E110" s="38"/>
    </row>
    <row r="111" spans="1:5" ht="15" x14ac:dyDescent="0.25">
      <c r="A111" s="6"/>
      <c r="B111" s="16" t="s">
        <v>74</v>
      </c>
      <c r="C111" s="6" t="s">
        <v>17</v>
      </c>
      <c r="D111" s="35">
        <v>0</v>
      </c>
      <c r="E111" s="38"/>
    </row>
    <row r="112" spans="1:5" ht="15" x14ac:dyDescent="0.25">
      <c r="A112" s="6"/>
      <c r="B112" s="16" t="s">
        <v>75</v>
      </c>
      <c r="C112" s="6" t="s">
        <v>17</v>
      </c>
      <c r="D112" s="35">
        <v>0</v>
      </c>
      <c r="E112" s="38"/>
    </row>
    <row r="113" spans="1:5" ht="15" x14ac:dyDescent="0.25">
      <c r="A113" s="6"/>
      <c r="B113" s="25" t="s">
        <v>76</v>
      </c>
      <c r="C113" s="6"/>
      <c r="D113" s="35"/>
      <c r="E113" s="38"/>
    </row>
    <row r="114" spans="1:5" ht="15" x14ac:dyDescent="0.25">
      <c r="A114" s="6"/>
      <c r="B114" s="16" t="s">
        <v>66</v>
      </c>
      <c r="C114" s="6" t="s">
        <v>67</v>
      </c>
      <c r="D114" s="35"/>
      <c r="E114" s="38"/>
    </row>
    <row r="115" spans="1:5" ht="15" x14ac:dyDescent="0.25">
      <c r="A115" s="6"/>
      <c r="B115" s="16" t="s">
        <v>68</v>
      </c>
      <c r="C115" s="6" t="s">
        <v>67</v>
      </c>
      <c r="D115" s="35">
        <v>14785.3</v>
      </c>
      <c r="E115" s="38"/>
    </row>
    <row r="116" spans="1:5" ht="15" x14ac:dyDescent="0.25">
      <c r="A116" s="6"/>
      <c r="B116" s="16" t="s">
        <v>69</v>
      </c>
      <c r="C116" s="6" t="s">
        <v>17</v>
      </c>
      <c r="D116" s="35">
        <v>378209.76</v>
      </c>
      <c r="E116" s="38"/>
    </row>
    <row r="117" spans="1:5" ht="15" x14ac:dyDescent="0.25">
      <c r="A117" s="6"/>
      <c r="B117" s="16" t="s">
        <v>70</v>
      </c>
      <c r="C117" s="6" t="s">
        <v>17</v>
      </c>
      <c r="D117" s="35">
        <v>379984.54</v>
      </c>
      <c r="E117" s="38"/>
    </row>
    <row r="118" spans="1:5" ht="15" x14ac:dyDescent="0.25">
      <c r="A118" s="6"/>
      <c r="B118" s="16" t="s">
        <v>71</v>
      </c>
      <c r="C118" s="6" t="s">
        <v>17</v>
      </c>
      <c r="D118" s="35">
        <v>59137.42</v>
      </c>
      <c r="E118" s="38"/>
    </row>
    <row r="119" spans="1:5" ht="15" x14ac:dyDescent="0.25">
      <c r="A119" s="6"/>
      <c r="B119" s="16" t="s">
        <v>72</v>
      </c>
      <c r="C119" s="6" t="s">
        <v>17</v>
      </c>
      <c r="D119" s="35">
        <v>417581.11</v>
      </c>
      <c r="E119" s="38"/>
    </row>
    <row r="120" spans="1:5" ht="15" x14ac:dyDescent="0.25">
      <c r="A120" s="6"/>
      <c r="B120" s="16" t="s">
        <v>73</v>
      </c>
      <c r="C120" s="6" t="s">
        <v>17</v>
      </c>
      <c r="D120" s="35">
        <f>D119</f>
        <v>417581.11</v>
      </c>
      <c r="E120" s="38"/>
    </row>
    <row r="121" spans="1:5" ht="15" x14ac:dyDescent="0.25">
      <c r="A121" s="6"/>
      <c r="B121" s="16" t="s">
        <v>74</v>
      </c>
      <c r="C121" s="6" t="s">
        <v>17</v>
      </c>
      <c r="D121" s="35">
        <v>0</v>
      </c>
    </row>
    <row r="122" spans="1:5" ht="15" x14ac:dyDescent="0.25">
      <c r="A122" s="6"/>
      <c r="B122" s="16" t="s">
        <v>75</v>
      </c>
      <c r="C122" s="6" t="s">
        <v>17</v>
      </c>
      <c r="D122" s="35">
        <v>0</v>
      </c>
    </row>
    <row r="123" spans="1:5" ht="15" x14ac:dyDescent="0.25">
      <c r="A123" s="6"/>
      <c r="B123" s="25" t="s">
        <v>77</v>
      </c>
      <c r="C123" s="6"/>
      <c r="D123" s="8"/>
    </row>
    <row r="124" spans="1:5" ht="15" x14ac:dyDescent="0.25">
      <c r="A124" s="6"/>
      <c r="B124" s="16" t="s">
        <v>70</v>
      </c>
      <c r="C124" s="6" t="s">
        <v>17</v>
      </c>
      <c r="D124" s="8">
        <v>0</v>
      </c>
    </row>
    <row r="125" spans="1:5" ht="15" x14ac:dyDescent="0.25">
      <c r="A125" s="6"/>
      <c r="B125" s="16" t="s">
        <v>71</v>
      </c>
      <c r="C125" s="6" t="s">
        <v>17</v>
      </c>
      <c r="D125" s="8">
        <v>0</v>
      </c>
    </row>
    <row r="126" spans="1:5" ht="15" x14ac:dyDescent="0.25">
      <c r="A126" s="6">
        <v>22</v>
      </c>
      <c r="B126" s="53" t="s">
        <v>12</v>
      </c>
      <c r="C126" s="54"/>
      <c r="D126" s="55"/>
    </row>
    <row r="127" spans="1:5" ht="15" x14ac:dyDescent="0.25">
      <c r="A127" s="6"/>
      <c r="B127" s="16" t="s">
        <v>13</v>
      </c>
      <c r="C127" s="6" t="s">
        <v>40</v>
      </c>
      <c r="D127" s="11">
        <v>0</v>
      </c>
    </row>
    <row r="128" spans="1:5" ht="15" x14ac:dyDescent="0.25">
      <c r="A128" s="6"/>
      <c r="B128" s="16" t="s">
        <v>14</v>
      </c>
      <c r="C128" s="6" t="s">
        <v>40</v>
      </c>
      <c r="D128" s="11">
        <v>0</v>
      </c>
    </row>
    <row r="129" spans="1:4" ht="15" x14ac:dyDescent="0.25">
      <c r="A129" s="6"/>
      <c r="B129" s="16" t="s">
        <v>15</v>
      </c>
      <c r="C129" s="6" t="s">
        <v>40</v>
      </c>
      <c r="D129" s="11">
        <v>0</v>
      </c>
    </row>
    <row r="130" spans="1:4" ht="15" x14ac:dyDescent="0.25">
      <c r="A130" s="6"/>
      <c r="B130" s="16" t="s">
        <v>16</v>
      </c>
      <c r="C130" s="6" t="s">
        <v>17</v>
      </c>
      <c r="D130" s="11">
        <v>0</v>
      </c>
    </row>
    <row r="131" spans="1:4" ht="15" x14ac:dyDescent="0.25">
      <c r="A131" s="6">
        <f>A126+1</f>
        <v>23</v>
      </c>
      <c r="B131" s="53" t="s">
        <v>18</v>
      </c>
      <c r="C131" s="54"/>
      <c r="D131" s="55"/>
    </row>
    <row r="132" spans="1:4" s="28" customFormat="1" ht="15" x14ac:dyDescent="0.25">
      <c r="A132" s="6"/>
      <c r="B132" s="16" t="s">
        <v>19</v>
      </c>
      <c r="C132" s="6" t="s">
        <v>40</v>
      </c>
      <c r="D132" s="11">
        <v>6</v>
      </c>
    </row>
    <row r="133" spans="1:4" s="28" customFormat="1" ht="15" x14ac:dyDescent="0.25">
      <c r="A133" s="6"/>
      <c r="B133" s="16" t="s">
        <v>20</v>
      </c>
      <c r="C133" s="6" t="s">
        <v>40</v>
      </c>
      <c r="D133" s="11">
        <v>4</v>
      </c>
    </row>
    <row r="134" spans="1:4" s="28" customFormat="1" ht="15" x14ac:dyDescent="0.25">
      <c r="A134" s="6"/>
      <c r="B134" s="16" t="s">
        <v>21</v>
      </c>
      <c r="C134" s="6" t="s">
        <v>17</v>
      </c>
      <c r="D134" s="8">
        <v>25076.63</v>
      </c>
    </row>
    <row r="135" spans="1:4" ht="15" x14ac:dyDescent="0.25">
      <c r="A135" s="17"/>
      <c r="B135" s="12"/>
      <c r="C135" s="12"/>
      <c r="D135" s="13"/>
    </row>
    <row r="136" spans="1:4" ht="15" x14ac:dyDescent="0.25">
      <c r="A136" s="17"/>
      <c r="B136" s="12"/>
      <c r="C136" s="12"/>
      <c r="D136" s="13"/>
    </row>
  </sheetData>
  <mergeCells count="14">
    <mergeCell ref="A10:D10"/>
    <mergeCell ref="A1:D1"/>
    <mergeCell ref="A2:D2"/>
    <mergeCell ref="A3:D3"/>
    <mergeCell ref="A4:D4"/>
    <mergeCell ref="A9:D9"/>
    <mergeCell ref="B126:D126"/>
    <mergeCell ref="B131:D131"/>
    <mergeCell ref="A11:D11"/>
    <mergeCell ref="A12:D12"/>
    <mergeCell ref="A30:D30"/>
    <mergeCell ref="A31:D31"/>
    <mergeCell ref="B90:D90"/>
    <mergeCell ref="B102:D102"/>
  </mergeCells>
  <pageMargins left="0.31496062992125984" right="0.31496062992125984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2023-03-01T09:47:46Z</cp:lastPrinted>
  <dcterms:created xsi:type="dcterms:W3CDTF">1996-10-08T23:32:33Z</dcterms:created>
  <dcterms:modified xsi:type="dcterms:W3CDTF">2023-03-01T09:47:48Z</dcterms:modified>
</cp:coreProperties>
</file>