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5" sheetId="5" r:id="rId1"/>
  </sheets>
  <calcPr calcId="144525"/>
</workbook>
</file>

<file path=xl/calcChain.xml><?xml version="1.0" encoding="utf-8"?>
<calcChain xmlns="http://schemas.openxmlformats.org/spreadsheetml/2006/main">
  <c r="D93" i="5" l="1"/>
  <c r="D90" i="5"/>
  <c r="D19" i="5"/>
  <c r="E64" i="5"/>
  <c r="D17" i="5" s="1"/>
  <c r="D16" i="5" s="1"/>
  <c r="D66" i="5" l="1"/>
  <c r="D114" i="5"/>
  <c r="A125" i="5" l="1"/>
  <c r="A36" i="5"/>
  <c r="A42" i="5" s="1"/>
  <c r="A46" i="5" s="1"/>
  <c r="A48" i="5" s="1"/>
  <c r="A50" i="5" s="1"/>
  <c r="A52" i="5" s="1"/>
  <c r="A54" i="5" s="1"/>
  <c r="A56" i="5" s="1"/>
  <c r="D20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58" i="5" l="1"/>
  <c r="A60" i="5" s="1"/>
  <c r="A62" i="5" s="1"/>
  <c r="D26" i="5"/>
  <c r="D27" i="5" s="1"/>
  <c r="A66" i="5" l="1"/>
  <c r="A84" i="5" s="1"/>
  <c r="A89" i="5" s="1"/>
  <c r="A96" i="5" s="1"/>
  <c r="A64" i="5"/>
</calcChain>
</file>

<file path=xl/sharedStrings.xml><?xml version="1.0" encoding="utf-8"?>
<sst xmlns="http://schemas.openxmlformats.org/spreadsheetml/2006/main" count="204" uniqueCount="104">
  <si>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</si>
  <si>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</si>
  <si>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</si>
  <si>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</si>
  <si>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</si>
  <si>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</si>
  <si>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</si>
  <si>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</si>
  <si>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</si>
  <si>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</si>
  <si>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</si>
  <si>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</si>
  <si>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</si>
  <si>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</si>
  <si>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</si>
  <si>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</si>
  <si>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</si>
  <si>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</si>
  <si>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</si>
  <si>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</si>
  <si>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</si>
  <si>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</si>
  <si>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</si>
  <si>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</si>
  <si>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</si>
  <si>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</si>
  <si>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</si>
  <si>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</si>
  <si>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</si>
  <si>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</si>
  <si>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</si>
  <si>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</si>
  <si>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</si>
  <si>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</si>
  <si>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</si>
  <si>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</si>
  <si>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</si>
  <si>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</si>
  <si>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</si>
  <si>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</si>
  <si>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</si>
  <si>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</si>
  <si>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</si>
  <si>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</si>
  <si>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</si>
  <si>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</si>
  <si>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</si>
  <si>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</si>
  <si>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</si>
  <si>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</si>
  <si>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</si>
  <si>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</si>
  <si>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</si>
  <si>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</si>
  <si>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</si>
  <si>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</si>
  <si>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</si>
  <si>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</si>
  <si>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</si>
  <si>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</si>
  <si>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</si>
  <si>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</si>
  <si>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</si>
  <si>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</si>
  <si>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</si>
  <si>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</si>
  <si>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</si>
  <si>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</si>
  <si>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</si>
  <si>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</si>
  <si>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</si>
  <si>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</si>
  <si>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</si>
  <si>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</si>
  <si>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</si>
  <si>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</si>
  <si>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</si>
  <si>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</si>
  <si>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</si>
  <si>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</si>
  <si>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пр. Декабристов 5.</t>
  </si>
  <si>
    <t>Содержание мест накопления ТКО</t>
  </si>
  <si>
    <t xml:space="preserve">                Отчет об исполнении договора управления  за 2021 год. </t>
  </si>
  <si>
    <t>01.01.2021 г.</t>
  </si>
  <si>
    <t>31.12.2021 г.</t>
  </si>
  <si>
    <t>Замена шаровых кранов (Ду 40 и Ду 50)</t>
  </si>
  <si>
    <t>Замена крана на стояке ГВС</t>
  </si>
  <si>
    <t>Замена секущего крана на ХВС</t>
  </si>
  <si>
    <t>Замена участка кнс (кв. 23, 26)</t>
  </si>
  <si>
    <t>Замена стояков ХГВС, КНС (кв. 31,34,37)</t>
  </si>
  <si>
    <t>Замена кранов на системе отопления (4й подъезд)</t>
  </si>
  <si>
    <t>Замена лежанки кнс чугунной на пп (подвал)</t>
  </si>
  <si>
    <t>Восстановление уличного освещения</t>
  </si>
  <si>
    <t>Очистка крыши от снега, наледи  и сосулек</t>
  </si>
  <si>
    <t>Очистка придомовой территории и вывозу снега</t>
  </si>
  <si>
    <t>Очистка кровли от снега, наледи и сосулек</t>
  </si>
  <si>
    <t>Вывоз веток и ствола дерева с помощью спецтехники</t>
  </si>
  <si>
    <t>Покраска газовой трубы</t>
  </si>
  <si>
    <t>Частичный ремонт кровли (кв.45)</t>
  </si>
  <si>
    <t>Установка окон ПВХ (п.1,2)</t>
  </si>
  <si>
    <t>Очистка придомовой территории от снега с вывозом</t>
  </si>
  <si>
    <t>Уборка мест общего пользования</t>
  </si>
  <si>
    <t>Исполнитель:  ООО "ЕвроДом"</t>
  </si>
  <si>
    <t>ИНН:  5905040369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</si>
</sst>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6" fillId="0" borderId="0" xfId="0" applyNumberFormat="1" applyFont="1"/>
    <xf numFmtId="0" fontId="4" fillId="0" borderId="12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3" fillId="0" borderId="6" xfId="0" applyFont="1" applyFill="1" applyBorder="1" applyAlignment="1">
      <alignment horizontal="left"/>
    </xf>
    <xf numFmtId="0" fontId="0" fillId="0" borderId="0" xfId="0" applyFill="1"/>
    <xf numFmtId="3" fontId="10" fillId="0" borderId="3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right"/>
    </xf>
    <xf numFmtId="4" fontId="12" fillId="0" borderId="3" xfId="0" applyNumberFormat="1" applyFont="1" applyFill="1" applyBorder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3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3" fillId="2" borderId="3" xfId="0" applyFont="1" applyFill="1" applyBorder="1"/>
    <xf numFmtId="4" fontId="4" fillId="2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0" fontId="2" fillId="2" borderId="0" xfId="0" applyFont="1" applyFill="1"/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/>
    <xf numFmtId="4" fontId="11" fillId="2" borderId="8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right" vertical="top" wrapText="1"/>
    </xf>
    <xf numFmtId="0" fontId="6" fillId="2" borderId="3" xfId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34"/>
  <sheetViews>
    <sheetView tabSelected="1" topLeftCell="A58" zoomScale="85" zoomScaleNormal="85" workbookViewId="0">
      <selection activeCell="A67" sqref="A67:D82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11.140625" customWidth="1"/>
  </cols>
  <sheetData>
    <row r="1" spans="1:4" ht="15.75" x14ac:dyDescent="0.25">
      <c r="A1" s="65" t="s">
        <v>0</v>
      </c>
      <c r="B1" s="65"/>
      <c r="C1" s="65"/>
      <c r="D1" s="65"/>
    </row>
    <row r="2" spans="1:4" ht="15.75" x14ac:dyDescent="0.25">
      <c r="A2" s="66" t="s">
        <v>45</v>
      </c>
      <c r="B2" s="66"/>
      <c r="C2" s="66"/>
      <c r="D2" s="66"/>
    </row>
    <row r="3" spans="1:4" ht="15.75" x14ac:dyDescent="0.25">
      <c r="A3" s="67" t="s">
        <v>82</v>
      </c>
      <c r="B3" s="68"/>
      <c r="C3" s="68"/>
      <c r="D3" s="69"/>
    </row>
    <row r="4" spans="1:4" ht="15.75" x14ac:dyDescent="0.25">
      <c r="A4" s="70" t="s">
        <v>80</v>
      </c>
      <c r="B4" s="71"/>
      <c r="C4" s="71"/>
      <c r="D4" s="72"/>
    </row>
    <row r="5" spans="1:4" ht="15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5" x14ac:dyDescent="0.25">
      <c r="A6" s="4" t="s">
        <v>5</v>
      </c>
      <c r="B6" s="4"/>
      <c r="C6" s="4"/>
      <c r="D6" s="5"/>
    </row>
    <row r="7" spans="1:4" ht="15" x14ac:dyDescent="0.25">
      <c r="A7" s="6">
        <v>1</v>
      </c>
      <c r="B7" s="7" t="s">
        <v>7</v>
      </c>
      <c r="C7" s="6" t="s">
        <v>6</v>
      </c>
      <c r="D7" s="24" t="s">
        <v>83</v>
      </c>
    </row>
    <row r="8" spans="1:4" ht="15" x14ac:dyDescent="0.25">
      <c r="A8" s="6">
        <v>2</v>
      </c>
      <c r="B8" s="7" t="s">
        <v>8</v>
      </c>
      <c r="C8" s="6" t="s">
        <v>6</v>
      </c>
      <c r="D8" s="24" t="s">
        <v>84</v>
      </c>
    </row>
    <row r="9" spans="1:4" ht="14.25" x14ac:dyDescent="0.2">
      <c r="A9" s="51" t="s">
        <v>9</v>
      </c>
      <c r="B9" s="52"/>
      <c r="C9" s="52"/>
      <c r="D9" s="53"/>
    </row>
    <row r="10" spans="1:4" ht="14.25" x14ac:dyDescent="0.2">
      <c r="A10" s="54" t="s">
        <v>10</v>
      </c>
      <c r="B10" s="55"/>
      <c r="C10" s="55"/>
      <c r="D10" s="56"/>
    </row>
    <row r="11" spans="1:4" ht="14.25" x14ac:dyDescent="0.2">
      <c r="A11" s="51" t="s">
        <v>9</v>
      </c>
      <c r="B11" s="52"/>
      <c r="C11" s="52"/>
      <c r="D11" s="53"/>
    </row>
    <row r="12" spans="1:4" ht="14.25" x14ac:dyDescent="0.2">
      <c r="A12" s="54" t="s">
        <v>10</v>
      </c>
      <c r="B12" s="55"/>
      <c r="C12" s="55"/>
      <c r="D12" s="56"/>
    </row>
    <row r="13" spans="1:4" ht="15" x14ac:dyDescent="0.25">
      <c r="A13" s="25">
        <v>3</v>
      </c>
      <c r="B13" s="34" t="s">
        <v>46</v>
      </c>
      <c r="C13" s="35" t="s">
        <v>17</v>
      </c>
      <c r="D13" s="33">
        <v>-14074.83</v>
      </c>
    </row>
    <row r="14" spans="1:4" ht="15" x14ac:dyDescent="0.25">
      <c r="A14" s="25">
        <f>A13+1</f>
        <v>4</v>
      </c>
      <c r="B14" s="36" t="s">
        <v>47</v>
      </c>
      <c r="C14" s="25"/>
      <c r="D14" s="30">
        <v>0</v>
      </c>
    </row>
    <row r="15" spans="1:4" ht="15" x14ac:dyDescent="0.25">
      <c r="A15" s="25">
        <f t="shared" ref="A15:A29" si="0">A14+1</f>
        <v>5</v>
      </c>
      <c r="B15" s="36" t="s">
        <v>48</v>
      </c>
      <c r="C15" s="25"/>
      <c r="D15" s="30">
        <v>209256.55</v>
      </c>
    </row>
    <row r="16" spans="1:4" ht="15" x14ac:dyDescent="0.25">
      <c r="A16" s="25">
        <f t="shared" si="0"/>
        <v>6</v>
      </c>
      <c r="B16" s="37" t="s">
        <v>49</v>
      </c>
      <c r="C16" s="35" t="s">
        <v>17</v>
      </c>
      <c r="D16" s="33">
        <f>SUM(D17:D19)</f>
        <v>954802.7300000001</v>
      </c>
    </row>
    <row r="17" spans="1:5" ht="12.75" customHeight="1" x14ac:dyDescent="0.25">
      <c r="A17" s="25">
        <f t="shared" si="0"/>
        <v>7</v>
      </c>
      <c r="B17" s="36" t="s">
        <v>50</v>
      </c>
      <c r="C17" s="25"/>
      <c r="D17" s="30">
        <f>E64-D19</f>
        <v>557133.65000000014</v>
      </c>
    </row>
    <row r="18" spans="1:5" ht="12.75" customHeight="1" x14ac:dyDescent="0.25">
      <c r="A18" s="25">
        <f t="shared" si="0"/>
        <v>8</v>
      </c>
      <c r="B18" s="36" t="s">
        <v>51</v>
      </c>
      <c r="C18" s="25"/>
      <c r="D18" s="30">
        <v>214487.48</v>
      </c>
    </row>
    <row r="19" spans="1:5" ht="12.75" customHeight="1" x14ac:dyDescent="0.25">
      <c r="A19" s="25">
        <f t="shared" si="0"/>
        <v>9</v>
      </c>
      <c r="B19" s="36" t="s">
        <v>52</v>
      </c>
      <c r="C19" s="25"/>
      <c r="D19" s="30">
        <f>D56</f>
        <v>183181.6</v>
      </c>
    </row>
    <row r="20" spans="1:5" ht="12.75" customHeight="1" x14ac:dyDescent="0.25">
      <c r="A20" s="25">
        <f t="shared" si="0"/>
        <v>10</v>
      </c>
      <c r="B20" s="37" t="s">
        <v>53</v>
      </c>
      <c r="C20" s="35" t="s">
        <v>17</v>
      </c>
      <c r="D20" s="33">
        <f>D21+D22+D23+D24+D25</f>
        <v>903871.89</v>
      </c>
    </row>
    <row r="21" spans="1:5" ht="12.75" customHeight="1" x14ac:dyDescent="0.25">
      <c r="A21" s="25">
        <f t="shared" si="0"/>
        <v>11</v>
      </c>
      <c r="B21" s="36" t="s">
        <v>54</v>
      </c>
      <c r="C21" s="25"/>
      <c r="D21" s="30">
        <v>889141.89</v>
      </c>
    </row>
    <row r="22" spans="1:5" ht="12.75" customHeight="1" x14ac:dyDescent="0.25">
      <c r="A22" s="25">
        <f t="shared" si="0"/>
        <v>12</v>
      </c>
      <c r="B22" s="36" t="s">
        <v>55</v>
      </c>
      <c r="C22" s="25"/>
      <c r="D22" s="30">
        <v>0</v>
      </c>
    </row>
    <row r="23" spans="1:5" ht="12.75" customHeight="1" x14ac:dyDescent="0.25">
      <c r="A23" s="25">
        <f t="shared" si="0"/>
        <v>13</v>
      </c>
      <c r="B23" s="36" t="s">
        <v>56</v>
      </c>
      <c r="C23" s="25"/>
      <c r="D23" s="30">
        <v>0</v>
      </c>
    </row>
    <row r="24" spans="1:5" ht="12.75" customHeight="1" x14ac:dyDescent="0.25">
      <c r="A24" s="25">
        <f t="shared" si="0"/>
        <v>14</v>
      </c>
      <c r="B24" s="36" t="s">
        <v>57</v>
      </c>
      <c r="C24" s="25"/>
      <c r="D24" s="30">
        <v>14730</v>
      </c>
    </row>
    <row r="25" spans="1:5" ht="12.75" customHeight="1" x14ac:dyDescent="0.25">
      <c r="A25" s="25">
        <f t="shared" si="0"/>
        <v>15</v>
      </c>
      <c r="B25" s="36" t="s">
        <v>58</v>
      </c>
      <c r="C25" s="25"/>
      <c r="D25" s="30">
        <v>0</v>
      </c>
    </row>
    <row r="26" spans="1:5" ht="12.75" customHeight="1" x14ac:dyDescent="0.25">
      <c r="A26" s="25">
        <f t="shared" si="0"/>
        <v>16</v>
      </c>
      <c r="B26" s="37" t="s">
        <v>59</v>
      </c>
      <c r="C26" s="35" t="s">
        <v>17</v>
      </c>
      <c r="D26" s="33">
        <f xml:space="preserve"> D13+D20</f>
        <v>889797.06</v>
      </c>
    </row>
    <row r="27" spans="1:5" ht="12.75" customHeight="1" x14ac:dyDescent="0.25">
      <c r="A27" s="25">
        <f t="shared" si="0"/>
        <v>17</v>
      </c>
      <c r="B27" s="37" t="s">
        <v>60</v>
      </c>
      <c r="C27" s="35" t="s">
        <v>17</v>
      </c>
      <c r="D27" s="33">
        <f>D26-E64-D66</f>
        <v>-58643.190000000061</v>
      </c>
    </row>
    <row r="28" spans="1:5" ht="12.75" customHeight="1" x14ac:dyDescent="0.25">
      <c r="A28" s="25">
        <f t="shared" si="0"/>
        <v>18</v>
      </c>
      <c r="B28" s="36" t="s">
        <v>61</v>
      </c>
      <c r="C28" s="25"/>
      <c r="D28" s="30">
        <v>0</v>
      </c>
    </row>
    <row r="29" spans="1:5" ht="12.75" customHeight="1" x14ac:dyDescent="0.25">
      <c r="A29" s="25">
        <f t="shared" si="0"/>
        <v>19</v>
      </c>
      <c r="B29" s="36" t="s">
        <v>62</v>
      </c>
      <c r="C29" s="25"/>
      <c r="D29" s="30">
        <v>274917.39</v>
      </c>
    </row>
    <row r="30" spans="1:5" ht="12.75" customHeight="1" x14ac:dyDescent="0.2">
      <c r="A30" s="57" t="s">
        <v>26</v>
      </c>
      <c r="B30" s="58"/>
      <c r="C30" s="58"/>
      <c r="D30" s="59"/>
    </row>
    <row r="31" spans="1:5" ht="12.75" customHeight="1" x14ac:dyDescent="0.2">
      <c r="A31" s="60" t="s">
        <v>11</v>
      </c>
      <c r="B31" s="61"/>
      <c r="C31" s="61"/>
      <c r="D31" s="62"/>
    </row>
    <row r="32" spans="1:5" ht="12.75" customHeight="1" x14ac:dyDescent="0.25">
      <c r="A32" s="25">
        <v>3</v>
      </c>
      <c r="B32" s="34" t="s">
        <v>36</v>
      </c>
      <c r="C32" s="25" t="s">
        <v>17</v>
      </c>
      <c r="D32" s="30">
        <v>125529.96</v>
      </c>
      <c r="E32" s="1"/>
    </row>
    <row r="33" spans="1:4" ht="15" x14ac:dyDescent="0.25">
      <c r="A33" s="25"/>
      <c r="B33" s="34" t="s">
        <v>35</v>
      </c>
      <c r="C33" s="25"/>
      <c r="D33" s="38"/>
    </row>
    <row r="34" spans="1:4" ht="15" x14ac:dyDescent="0.25">
      <c r="A34" s="25"/>
      <c r="B34" s="39" t="s">
        <v>38</v>
      </c>
      <c r="C34" s="25"/>
      <c r="D34" s="38"/>
    </row>
    <row r="35" spans="1:4" ht="15" x14ac:dyDescent="0.25">
      <c r="A35" s="25"/>
      <c r="B35" s="39" t="s">
        <v>28</v>
      </c>
      <c r="C35" s="25"/>
      <c r="D35" s="38"/>
    </row>
    <row r="36" spans="1:4" ht="15" x14ac:dyDescent="0.25">
      <c r="A36" s="25">
        <f>A32+1</f>
        <v>4</v>
      </c>
      <c r="B36" s="34" t="s">
        <v>24</v>
      </c>
      <c r="C36" s="25" t="s">
        <v>17</v>
      </c>
      <c r="D36" s="30">
        <v>51398.04</v>
      </c>
    </row>
    <row r="37" spans="1:4" ht="15" x14ac:dyDescent="0.25">
      <c r="A37" s="25"/>
      <c r="B37" s="39" t="s">
        <v>30</v>
      </c>
      <c r="C37" s="25"/>
      <c r="D37" s="38"/>
    </row>
    <row r="38" spans="1:4" ht="15" x14ac:dyDescent="0.25">
      <c r="A38" s="25">
        <v>5</v>
      </c>
      <c r="B38" s="34" t="s">
        <v>101</v>
      </c>
      <c r="C38" s="25" t="s">
        <v>17</v>
      </c>
      <c r="D38" s="30">
        <v>30697.439999999999</v>
      </c>
    </row>
    <row r="39" spans="1:4" ht="15" x14ac:dyDescent="0.25">
      <c r="A39" s="25"/>
      <c r="B39" s="39" t="s">
        <v>27</v>
      </c>
      <c r="C39" s="25"/>
      <c r="D39" s="38"/>
    </row>
    <row r="40" spans="1:4" ht="15" x14ac:dyDescent="0.25">
      <c r="A40" s="25">
        <v>6</v>
      </c>
      <c r="B40" s="34" t="s">
        <v>81</v>
      </c>
      <c r="C40" s="25" t="s">
        <v>17</v>
      </c>
      <c r="D40" s="30">
        <v>9555.7199999999993</v>
      </c>
    </row>
    <row r="41" spans="1:4" ht="15" x14ac:dyDescent="0.25">
      <c r="A41" s="25"/>
      <c r="B41" s="39" t="s">
        <v>27</v>
      </c>
      <c r="C41" s="25"/>
      <c r="D41" s="38"/>
    </row>
    <row r="42" spans="1:4" ht="15" x14ac:dyDescent="0.25">
      <c r="A42" s="25">
        <f>A40+1</f>
        <v>7</v>
      </c>
      <c r="B42" s="37" t="s">
        <v>22</v>
      </c>
      <c r="C42" s="25" t="s">
        <v>17</v>
      </c>
      <c r="D42" s="30">
        <v>7906.92</v>
      </c>
    </row>
    <row r="43" spans="1:4" ht="15" x14ac:dyDescent="0.25">
      <c r="A43" s="25"/>
      <c r="B43" s="36" t="s">
        <v>102</v>
      </c>
      <c r="C43" s="25"/>
      <c r="D43" s="38"/>
    </row>
    <row r="44" spans="1:4" ht="15" x14ac:dyDescent="0.25">
      <c r="A44" s="25"/>
      <c r="B44" s="36" t="s">
        <v>103</v>
      </c>
      <c r="C44" s="25"/>
      <c r="D44" s="38"/>
    </row>
    <row r="45" spans="1:4" ht="15" x14ac:dyDescent="0.25">
      <c r="A45" s="25"/>
      <c r="B45" s="36" t="s">
        <v>37</v>
      </c>
      <c r="C45" s="25"/>
      <c r="D45" s="38"/>
    </row>
    <row r="46" spans="1:4" ht="15" x14ac:dyDescent="0.25">
      <c r="A46" s="25">
        <f>A42+1</f>
        <v>8</v>
      </c>
      <c r="B46" s="37" t="s">
        <v>23</v>
      </c>
      <c r="C46" s="25" t="s">
        <v>17</v>
      </c>
      <c r="D46" s="30">
        <v>12850.44</v>
      </c>
    </row>
    <row r="47" spans="1:4" ht="15" x14ac:dyDescent="0.25">
      <c r="A47" s="25"/>
      <c r="B47" s="36" t="s">
        <v>27</v>
      </c>
      <c r="C47" s="25"/>
      <c r="D47" s="38"/>
    </row>
    <row r="48" spans="1:4" ht="15" x14ac:dyDescent="0.25">
      <c r="A48" s="25">
        <f>A46+1</f>
        <v>9</v>
      </c>
      <c r="B48" s="40" t="s">
        <v>29</v>
      </c>
      <c r="C48" s="25" t="s">
        <v>17</v>
      </c>
      <c r="D48" s="30">
        <v>1977.24</v>
      </c>
    </row>
    <row r="49" spans="1:5" ht="15" x14ac:dyDescent="0.25">
      <c r="A49" s="25"/>
      <c r="B49" s="39" t="s">
        <v>30</v>
      </c>
      <c r="C49" s="25"/>
      <c r="D49" s="38"/>
    </row>
    <row r="50" spans="1:5" ht="15" x14ac:dyDescent="0.25">
      <c r="A50" s="25">
        <f>A48+1</f>
        <v>10</v>
      </c>
      <c r="B50" s="37" t="s">
        <v>32</v>
      </c>
      <c r="C50" s="25" t="s">
        <v>17</v>
      </c>
      <c r="D50" s="30">
        <v>1977.24</v>
      </c>
    </row>
    <row r="51" spans="1:5" ht="15" x14ac:dyDescent="0.25">
      <c r="A51" s="25"/>
      <c r="B51" s="36" t="s">
        <v>28</v>
      </c>
      <c r="C51" s="25"/>
      <c r="D51" s="38"/>
    </row>
    <row r="52" spans="1:5" ht="15" x14ac:dyDescent="0.25">
      <c r="A52" s="25">
        <f>A50+1</f>
        <v>11</v>
      </c>
      <c r="B52" s="37" t="s">
        <v>33</v>
      </c>
      <c r="C52" s="25" t="s">
        <v>17</v>
      </c>
      <c r="D52" s="30">
        <v>2635.56</v>
      </c>
    </row>
    <row r="53" spans="1:5" ht="15" x14ac:dyDescent="0.25">
      <c r="A53" s="25"/>
      <c r="B53" s="36" t="s">
        <v>28</v>
      </c>
      <c r="C53" s="25"/>
      <c r="D53" s="38"/>
    </row>
    <row r="54" spans="1:5" ht="15" x14ac:dyDescent="0.25">
      <c r="A54" s="25">
        <f>A52+1</f>
        <v>12</v>
      </c>
      <c r="B54" s="37" t="s">
        <v>31</v>
      </c>
      <c r="C54" s="25" t="s">
        <v>17</v>
      </c>
      <c r="D54" s="30">
        <v>4284</v>
      </c>
    </row>
    <row r="55" spans="1:5" ht="15" x14ac:dyDescent="0.25">
      <c r="A55" s="25"/>
      <c r="B55" s="36" t="s">
        <v>28</v>
      </c>
      <c r="C55" s="25"/>
      <c r="D55" s="38"/>
    </row>
    <row r="56" spans="1:5" ht="15" x14ac:dyDescent="0.25">
      <c r="A56" s="25">
        <f>A54+1</f>
        <v>13</v>
      </c>
      <c r="B56" s="37" t="s">
        <v>34</v>
      </c>
      <c r="C56" s="25" t="s">
        <v>17</v>
      </c>
      <c r="D56" s="30">
        <v>183181.6</v>
      </c>
    </row>
    <row r="57" spans="1:5" ht="15" x14ac:dyDescent="0.25">
      <c r="A57" s="25"/>
      <c r="B57" s="36" t="s">
        <v>28</v>
      </c>
      <c r="C57" s="25"/>
      <c r="D57" s="38"/>
    </row>
    <row r="58" spans="1:5" ht="15" x14ac:dyDescent="0.25">
      <c r="A58" s="25">
        <f>A56+1</f>
        <v>14</v>
      </c>
      <c r="B58" s="37" t="s">
        <v>39</v>
      </c>
      <c r="C58" s="25" t="s">
        <v>17</v>
      </c>
      <c r="D58" s="30">
        <v>23223.25</v>
      </c>
    </row>
    <row r="59" spans="1:5" ht="12.75" customHeight="1" x14ac:dyDescent="0.25">
      <c r="A59" s="25"/>
      <c r="B59" s="36" t="s">
        <v>28</v>
      </c>
      <c r="C59" s="25"/>
      <c r="D59" s="38"/>
    </row>
    <row r="60" spans="1:5" ht="12.75" customHeight="1" x14ac:dyDescent="0.25">
      <c r="A60" s="25">
        <f>A58+1</f>
        <v>15</v>
      </c>
      <c r="B60" s="37" t="s">
        <v>40</v>
      </c>
      <c r="C60" s="25" t="s">
        <v>17</v>
      </c>
      <c r="D60" s="30">
        <v>169690.93</v>
      </c>
    </row>
    <row r="61" spans="1:5" ht="12.75" customHeight="1" x14ac:dyDescent="0.25">
      <c r="A61" s="25"/>
      <c r="B61" s="36" t="s">
        <v>28</v>
      </c>
      <c r="C61" s="25"/>
      <c r="D61" s="38"/>
    </row>
    <row r="62" spans="1:5" ht="12.75" customHeight="1" x14ac:dyDescent="0.25">
      <c r="A62" s="25">
        <f>A60+1</f>
        <v>16</v>
      </c>
      <c r="B62" s="37" t="s">
        <v>41</v>
      </c>
      <c r="C62" s="25" t="s">
        <v>17</v>
      </c>
      <c r="D62" s="30">
        <v>74042.5</v>
      </c>
    </row>
    <row r="63" spans="1:5" ht="12.75" customHeight="1" x14ac:dyDescent="0.25">
      <c r="A63" s="25"/>
      <c r="B63" s="36" t="s">
        <v>28</v>
      </c>
      <c r="C63" s="25"/>
      <c r="D63" s="38"/>
    </row>
    <row r="64" spans="1:5" ht="12.75" customHeight="1" x14ac:dyDescent="0.25">
      <c r="A64" s="25">
        <f>A62+1</f>
        <v>17</v>
      </c>
      <c r="B64" s="37" t="s">
        <v>43</v>
      </c>
      <c r="C64" s="25" t="s">
        <v>17</v>
      </c>
      <c r="D64" s="30">
        <v>41364.410000000003</v>
      </c>
      <c r="E64" s="14">
        <f>D32+D36+D38+D40+D42+D46+D48+D50+D52+D54+D56+D58+D60+D62+D64</f>
        <v>740315.25000000012</v>
      </c>
    </row>
    <row r="65" spans="1:4" ht="12.75" customHeight="1" x14ac:dyDescent="0.25">
      <c r="A65" s="25"/>
      <c r="B65" s="36" t="s">
        <v>28</v>
      </c>
      <c r="C65" s="25"/>
      <c r="D65" s="38"/>
    </row>
    <row r="66" spans="1:4" ht="12.75" customHeight="1" x14ac:dyDescent="0.25">
      <c r="A66" s="41">
        <f>A62+1</f>
        <v>17</v>
      </c>
      <c r="B66" s="42" t="s">
        <v>25</v>
      </c>
      <c r="C66" s="41" t="s">
        <v>17</v>
      </c>
      <c r="D66" s="43">
        <f xml:space="preserve"> SUM(D67:D82)</f>
        <v>208125</v>
      </c>
    </row>
    <row r="67" spans="1:4" ht="15.75" customHeight="1" x14ac:dyDescent="0.25">
      <c r="A67" s="25">
        <v>1</v>
      </c>
      <c r="B67" s="44" t="s">
        <v>85</v>
      </c>
      <c r="C67" s="45" t="s">
        <v>44</v>
      </c>
      <c r="D67" s="46">
        <v>5666</v>
      </c>
    </row>
    <row r="68" spans="1:4" ht="16.5" customHeight="1" x14ac:dyDescent="0.25">
      <c r="A68" s="25">
        <v>2</v>
      </c>
      <c r="B68" s="44" t="s">
        <v>86</v>
      </c>
      <c r="C68" s="45" t="s">
        <v>44</v>
      </c>
      <c r="D68" s="46">
        <v>382</v>
      </c>
    </row>
    <row r="69" spans="1:4" ht="16.5" customHeight="1" x14ac:dyDescent="0.25">
      <c r="A69" s="25">
        <v>3</v>
      </c>
      <c r="B69" s="44" t="s">
        <v>87</v>
      </c>
      <c r="C69" s="45" t="s">
        <v>44</v>
      </c>
      <c r="D69" s="46">
        <v>378</v>
      </c>
    </row>
    <row r="70" spans="1:4" ht="18" customHeight="1" x14ac:dyDescent="0.25">
      <c r="A70" s="25">
        <v>4</v>
      </c>
      <c r="B70" s="44" t="s">
        <v>88</v>
      </c>
      <c r="C70" s="45" t="s">
        <v>44</v>
      </c>
      <c r="D70" s="46">
        <v>1333</v>
      </c>
    </row>
    <row r="71" spans="1:4" ht="18" customHeight="1" x14ac:dyDescent="0.25">
      <c r="A71" s="25">
        <v>5</v>
      </c>
      <c r="B71" s="44" t="s">
        <v>89</v>
      </c>
      <c r="C71" s="45" t="s">
        <v>44</v>
      </c>
      <c r="D71" s="46">
        <v>25382</v>
      </c>
    </row>
    <row r="72" spans="1:4" ht="16.5" customHeight="1" x14ac:dyDescent="0.25">
      <c r="A72" s="25">
        <v>6</v>
      </c>
      <c r="B72" s="44" t="s">
        <v>90</v>
      </c>
      <c r="C72" s="45" t="s">
        <v>44</v>
      </c>
      <c r="D72" s="46">
        <v>2130</v>
      </c>
    </row>
    <row r="73" spans="1:4" ht="18" customHeight="1" x14ac:dyDescent="0.25">
      <c r="A73" s="25">
        <v>7</v>
      </c>
      <c r="B73" s="44" t="s">
        <v>91</v>
      </c>
      <c r="C73" s="45" t="s">
        <v>44</v>
      </c>
      <c r="D73" s="46">
        <v>8339</v>
      </c>
    </row>
    <row r="74" spans="1:4" ht="18" customHeight="1" x14ac:dyDescent="0.25">
      <c r="A74" s="25">
        <v>8</v>
      </c>
      <c r="B74" s="44" t="s">
        <v>92</v>
      </c>
      <c r="C74" s="45" t="s">
        <v>44</v>
      </c>
      <c r="D74" s="46">
        <v>1197</v>
      </c>
    </row>
    <row r="75" spans="1:4" ht="19.5" customHeight="1" x14ac:dyDescent="0.2">
      <c r="A75" s="47">
        <v>9</v>
      </c>
      <c r="B75" s="44" t="s">
        <v>93</v>
      </c>
      <c r="C75" s="45" t="s">
        <v>44</v>
      </c>
      <c r="D75" s="46">
        <v>13126</v>
      </c>
    </row>
    <row r="76" spans="1:4" ht="15.75" customHeight="1" x14ac:dyDescent="0.2">
      <c r="A76" s="47">
        <v>10</v>
      </c>
      <c r="B76" s="44" t="s">
        <v>94</v>
      </c>
      <c r="C76" s="45" t="s">
        <v>44</v>
      </c>
      <c r="D76" s="46">
        <v>12850</v>
      </c>
    </row>
    <row r="77" spans="1:4" ht="18.75" customHeight="1" x14ac:dyDescent="0.2">
      <c r="A77" s="47">
        <v>11</v>
      </c>
      <c r="B77" s="44" t="s">
        <v>95</v>
      </c>
      <c r="C77" s="45" t="s">
        <v>44</v>
      </c>
      <c r="D77" s="46">
        <v>2801</v>
      </c>
    </row>
    <row r="78" spans="1:4" ht="16.5" customHeight="1" x14ac:dyDescent="0.2">
      <c r="A78" s="47">
        <v>12</v>
      </c>
      <c r="B78" s="44" t="s">
        <v>96</v>
      </c>
      <c r="C78" s="45" t="s">
        <v>44</v>
      </c>
      <c r="D78" s="46">
        <v>3000</v>
      </c>
    </row>
    <row r="79" spans="1:4" ht="17.25" customHeight="1" x14ac:dyDescent="0.2">
      <c r="A79" s="47">
        <v>13</v>
      </c>
      <c r="B79" s="44" t="s">
        <v>97</v>
      </c>
      <c r="C79" s="45" t="s">
        <v>44</v>
      </c>
      <c r="D79" s="46">
        <v>4087</v>
      </c>
    </row>
    <row r="80" spans="1:4" ht="17.25" customHeight="1" x14ac:dyDescent="0.2">
      <c r="A80" s="47">
        <v>14</v>
      </c>
      <c r="B80" s="44" t="s">
        <v>98</v>
      </c>
      <c r="C80" s="45" t="s">
        <v>44</v>
      </c>
      <c r="D80" s="46">
        <v>10242</v>
      </c>
    </row>
    <row r="81" spans="1:4" ht="18" customHeight="1" x14ac:dyDescent="0.2">
      <c r="A81" s="47">
        <v>15</v>
      </c>
      <c r="B81" s="44" t="s">
        <v>99</v>
      </c>
      <c r="C81" s="45" t="s">
        <v>44</v>
      </c>
      <c r="D81" s="46">
        <v>110400</v>
      </c>
    </row>
    <row r="82" spans="1:4" ht="15.75" customHeight="1" x14ac:dyDescent="0.2">
      <c r="A82" s="47">
        <v>16</v>
      </c>
      <c r="B82" s="44" t="s">
        <v>100</v>
      </c>
      <c r="C82" s="45" t="s">
        <v>44</v>
      </c>
      <c r="D82" s="46">
        <v>6812</v>
      </c>
    </row>
    <row r="83" spans="1:4" ht="12.75" customHeight="1" x14ac:dyDescent="0.25">
      <c r="A83" s="26"/>
      <c r="B83" s="15"/>
      <c r="C83" s="26"/>
      <c r="D83" s="27"/>
    </row>
    <row r="84" spans="1:4" ht="12.75" customHeight="1" x14ac:dyDescent="0.25">
      <c r="A84" s="6">
        <f>A66+1</f>
        <v>18</v>
      </c>
      <c r="B84" s="48" t="s">
        <v>12</v>
      </c>
      <c r="C84" s="49"/>
      <c r="D84" s="50"/>
    </row>
    <row r="85" spans="1:4" ht="12.75" customHeight="1" x14ac:dyDescent="0.25">
      <c r="A85" s="6"/>
      <c r="B85" s="12" t="s">
        <v>13</v>
      </c>
      <c r="C85" s="6" t="s">
        <v>17</v>
      </c>
      <c r="D85" s="8">
        <v>0</v>
      </c>
    </row>
    <row r="86" spans="1:4" ht="12.75" customHeight="1" x14ac:dyDescent="0.25">
      <c r="A86" s="6"/>
      <c r="B86" s="12" t="s">
        <v>14</v>
      </c>
      <c r="C86" s="6" t="s">
        <v>17</v>
      </c>
      <c r="D86" s="8">
        <v>0</v>
      </c>
    </row>
    <row r="87" spans="1:4" ht="12.75" customHeight="1" x14ac:dyDescent="0.25">
      <c r="A87" s="6"/>
      <c r="B87" s="12" t="s">
        <v>15</v>
      </c>
      <c r="C87" s="6" t="s">
        <v>17</v>
      </c>
      <c r="D87" s="8">
        <v>0</v>
      </c>
    </row>
    <row r="88" spans="1:4" ht="12.75" customHeight="1" x14ac:dyDescent="0.25">
      <c r="A88" s="6"/>
      <c r="B88" s="12" t="s">
        <v>16</v>
      </c>
      <c r="C88" s="6" t="s">
        <v>17</v>
      </c>
      <c r="D88" s="8">
        <v>0</v>
      </c>
    </row>
    <row r="89" spans="1:4" ht="12.75" customHeight="1" x14ac:dyDescent="0.2">
      <c r="A89" s="16">
        <f>A84+1</f>
        <v>19</v>
      </c>
      <c r="B89" s="21" t="s">
        <v>63</v>
      </c>
      <c r="C89" s="21"/>
      <c r="D89" s="17"/>
    </row>
    <row r="90" spans="1:4" ht="12.75" customHeight="1" x14ac:dyDescent="0.25">
      <c r="A90" s="18"/>
      <c r="B90" s="19" t="s">
        <v>64</v>
      </c>
      <c r="C90" s="6" t="s">
        <v>17</v>
      </c>
      <c r="D90" s="33">
        <f>D91-D92</f>
        <v>-109173.57</v>
      </c>
    </row>
    <row r="91" spans="1:4" ht="12.75" customHeight="1" x14ac:dyDescent="0.25">
      <c r="A91" s="6"/>
      <c r="B91" s="12" t="s">
        <v>61</v>
      </c>
      <c r="C91" s="6"/>
      <c r="D91" s="30">
        <v>0</v>
      </c>
    </row>
    <row r="92" spans="1:4" ht="12.75" customHeight="1" x14ac:dyDescent="0.25">
      <c r="A92" s="18"/>
      <c r="B92" s="12" t="s">
        <v>62</v>
      </c>
      <c r="C92" s="6"/>
      <c r="D92" s="30">
        <v>109173.57</v>
      </c>
    </row>
    <row r="93" spans="1:4" ht="12.75" customHeight="1" x14ac:dyDescent="0.25">
      <c r="A93" s="6"/>
      <c r="B93" s="12" t="s">
        <v>65</v>
      </c>
      <c r="C93" s="6" t="s">
        <v>17</v>
      </c>
      <c r="D93" s="33">
        <f>D94-D95</f>
        <v>-118895.34</v>
      </c>
    </row>
    <row r="94" spans="1:4" ht="12.75" customHeight="1" x14ac:dyDescent="0.25">
      <c r="A94" s="18"/>
      <c r="B94" s="12" t="s">
        <v>61</v>
      </c>
      <c r="C94" s="6"/>
      <c r="D94" s="30">
        <v>0</v>
      </c>
    </row>
    <row r="95" spans="1:4" ht="12.75" customHeight="1" x14ac:dyDescent="0.25">
      <c r="A95" s="6"/>
      <c r="B95" s="12" t="s">
        <v>62</v>
      </c>
      <c r="C95" s="6"/>
      <c r="D95" s="30">
        <v>118895.34</v>
      </c>
    </row>
    <row r="96" spans="1:4" ht="12.75" customHeight="1" x14ac:dyDescent="0.25">
      <c r="A96" s="6">
        <f>A89+1</f>
        <v>20</v>
      </c>
      <c r="B96" s="63" t="s">
        <v>66</v>
      </c>
      <c r="C96" s="63"/>
      <c r="D96" s="64"/>
    </row>
    <row r="97" spans="1:4" ht="12.75" customHeight="1" x14ac:dyDescent="0.25">
      <c r="A97" s="6"/>
      <c r="B97" s="20" t="s">
        <v>67</v>
      </c>
      <c r="C97" s="6"/>
      <c r="D97" s="8"/>
    </row>
    <row r="98" spans="1:4" ht="12.75" customHeight="1" x14ac:dyDescent="0.25">
      <c r="A98" s="6"/>
      <c r="B98" s="12" t="s">
        <v>68</v>
      </c>
      <c r="C98" s="6" t="s">
        <v>69</v>
      </c>
      <c r="D98" s="8"/>
    </row>
    <row r="99" spans="1:4" ht="12.75" customHeight="1" x14ac:dyDescent="0.25">
      <c r="A99" s="6"/>
      <c r="B99" s="12" t="s">
        <v>70</v>
      </c>
      <c r="C99" s="6" t="s">
        <v>69</v>
      </c>
      <c r="D99" s="29">
        <v>3615</v>
      </c>
    </row>
    <row r="100" spans="1:4" ht="12.75" customHeight="1" x14ac:dyDescent="0.25">
      <c r="A100" s="6"/>
      <c r="B100" s="12" t="s">
        <v>71</v>
      </c>
      <c r="C100" s="6" t="s">
        <v>17</v>
      </c>
      <c r="D100" s="30">
        <v>97584.91</v>
      </c>
    </row>
    <row r="101" spans="1:4" ht="12.75" customHeight="1" x14ac:dyDescent="0.25">
      <c r="A101" s="6"/>
      <c r="B101" s="12" t="s">
        <v>72</v>
      </c>
      <c r="C101" s="6" t="s">
        <v>17</v>
      </c>
      <c r="D101" s="28">
        <v>90506.79</v>
      </c>
    </row>
    <row r="102" spans="1:4" ht="12.75" customHeight="1" x14ac:dyDescent="0.25">
      <c r="A102" s="6"/>
      <c r="B102" s="12" t="s">
        <v>73</v>
      </c>
      <c r="C102" s="6" t="s">
        <v>17</v>
      </c>
      <c r="D102" s="28">
        <v>48582.74</v>
      </c>
    </row>
    <row r="103" spans="1:4" ht="12.75" customHeight="1" x14ac:dyDescent="0.25">
      <c r="A103" s="6"/>
      <c r="B103" s="12" t="s">
        <v>74</v>
      </c>
      <c r="C103" s="6" t="s">
        <v>17</v>
      </c>
      <c r="D103" s="29">
        <v>129132.89</v>
      </c>
    </row>
    <row r="104" spans="1:4" ht="12.75" customHeight="1" x14ac:dyDescent="0.25">
      <c r="A104" s="6"/>
      <c r="B104" s="12" t="s">
        <v>75</v>
      </c>
      <c r="C104" s="6" t="s">
        <v>17</v>
      </c>
      <c r="D104" s="29">
        <v>129132.89</v>
      </c>
    </row>
    <row r="105" spans="1:4" ht="12.75" customHeight="1" x14ac:dyDescent="0.25">
      <c r="A105" s="6"/>
      <c r="B105" s="12" t="s">
        <v>76</v>
      </c>
      <c r="C105" s="6" t="s">
        <v>17</v>
      </c>
      <c r="D105" s="31">
        <v>0</v>
      </c>
    </row>
    <row r="106" spans="1:4" ht="12.75" customHeight="1" x14ac:dyDescent="0.25">
      <c r="A106" s="6"/>
      <c r="B106" s="12" t="s">
        <v>77</v>
      </c>
      <c r="C106" s="6" t="s">
        <v>17</v>
      </c>
      <c r="D106" s="32">
        <v>0</v>
      </c>
    </row>
    <row r="107" spans="1:4" ht="12.75" customHeight="1" x14ac:dyDescent="0.25">
      <c r="A107" s="6"/>
      <c r="B107" s="20" t="s">
        <v>78</v>
      </c>
      <c r="C107" s="6"/>
      <c r="D107" s="32"/>
    </row>
    <row r="108" spans="1:4" ht="12.75" customHeight="1" x14ac:dyDescent="0.25">
      <c r="A108" s="6"/>
      <c r="B108" s="12" t="s">
        <v>68</v>
      </c>
      <c r="C108" s="6" t="s">
        <v>69</v>
      </c>
      <c r="D108" s="32"/>
    </row>
    <row r="109" spans="1:4" ht="12.75" customHeight="1" x14ac:dyDescent="0.25">
      <c r="A109" s="6"/>
      <c r="B109" s="12" t="s">
        <v>70</v>
      </c>
      <c r="C109" s="6" t="s">
        <v>69</v>
      </c>
      <c r="D109" s="29">
        <v>6594.46</v>
      </c>
    </row>
    <row r="110" spans="1:4" ht="12.75" customHeight="1" x14ac:dyDescent="0.25">
      <c r="A110" s="6"/>
      <c r="B110" s="12" t="s">
        <v>71</v>
      </c>
      <c r="C110" s="6" t="s">
        <v>17</v>
      </c>
      <c r="D110" s="28">
        <v>127274.02</v>
      </c>
    </row>
    <row r="111" spans="1:4" ht="12.75" customHeight="1" x14ac:dyDescent="0.25">
      <c r="A111" s="6"/>
      <c r="B111" s="12" t="s">
        <v>72</v>
      </c>
      <c r="C111" s="6" t="s">
        <v>17</v>
      </c>
      <c r="D111" s="28">
        <v>116616.98</v>
      </c>
    </row>
    <row r="112" spans="1:4" ht="12.75" customHeight="1" x14ac:dyDescent="0.25">
      <c r="A112" s="6"/>
      <c r="B112" s="12" t="s">
        <v>73</v>
      </c>
      <c r="C112" s="6" t="s">
        <v>17</v>
      </c>
      <c r="D112" s="28">
        <v>55197.64</v>
      </c>
    </row>
    <row r="113" spans="1:4" ht="12.75" customHeight="1" x14ac:dyDescent="0.25">
      <c r="A113" s="6"/>
      <c r="B113" s="12" t="s">
        <v>74</v>
      </c>
      <c r="C113" s="6" t="s">
        <v>17</v>
      </c>
      <c r="D113" s="29">
        <v>170814.36</v>
      </c>
    </row>
    <row r="114" spans="1:4" ht="12.75" customHeight="1" x14ac:dyDescent="0.25">
      <c r="A114" s="6"/>
      <c r="B114" s="12" t="s">
        <v>75</v>
      </c>
      <c r="C114" s="6" t="s">
        <v>17</v>
      </c>
      <c r="D114" s="29">
        <f>D113</f>
        <v>170814.36</v>
      </c>
    </row>
    <row r="115" spans="1:4" ht="12.75" customHeight="1" x14ac:dyDescent="0.25">
      <c r="A115" s="6"/>
      <c r="B115" s="12" t="s">
        <v>76</v>
      </c>
      <c r="C115" s="6" t="s">
        <v>17</v>
      </c>
      <c r="D115" s="32">
        <v>0</v>
      </c>
    </row>
    <row r="116" spans="1:4" ht="12.75" customHeight="1" x14ac:dyDescent="0.25">
      <c r="A116" s="6"/>
      <c r="B116" s="12" t="s">
        <v>77</v>
      </c>
      <c r="C116" s="6" t="s">
        <v>17</v>
      </c>
      <c r="D116" s="32">
        <v>0</v>
      </c>
    </row>
    <row r="117" spans="1:4" ht="12.75" customHeight="1" x14ac:dyDescent="0.25">
      <c r="A117" s="6"/>
      <c r="B117" s="20" t="s">
        <v>79</v>
      </c>
      <c r="C117" s="6"/>
      <c r="D117" s="32"/>
    </row>
    <row r="118" spans="1:4" ht="12.75" customHeight="1" x14ac:dyDescent="0.25">
      <c r="A118" s="6"/>
      <c r="B118" s="12" t="s">
        <v>72</v>
      </c>
      <c r="C118" s="6" t="s">
        <v>17</v>
      </c>
      <c r="D118" s="28">
        <v>0</v>
      </c>
    </row>
    <row r="119" spans="1:4" ht="12.75" customHeight="1" x14ac:dyDescent="0.25">
      <c r="A119" s="6"/>
      <c r="B119" s="12" t="s">
        <v>73</v>
      </c>
      <c r="C119" s="6" t="s">
        <v>17</v>
      </c>
      <c r="D119" s="28">
        <v>0</v>
      </c>
    </row>
    <row r="120" spans="1:4" ht="12.75" customHeight="1" x14ac:dyDescent="0.25">
      <c r="A120" s="6">
        <v>22</v>
      </c>
      <c r="B120" s="48" t="s">
        <v>12</v>
      </c>
      <c r="C120" s="49"/>
      <c r="D120" s="50"/>
    </row>
    <row r="121" spans="1:4" ht="12.75" customHeight="1" x14ac:dyDescent="0.25">
      <c r="A121" s="6"/>
      <c r="B121" s="12" t="s">
        <v>13</v>
      </c>
      <c r="C121" s="6" t="s">
        <v>42</v>
      </c>
      <c r="D121" s="9">
        <v>0</v>
      </c>
    </row>
    <row r="122" spans="1:4" ht="12.75" customHeight="1" x14ac:dyDescent="0.25">
      <c r="A122" s="6"/>
      <c r="B122" s="12" t="s">
        <v>14</v>
      </c>
      <c r="C122" s="6" t="s">
        <v>42</v>
      </c>
      <c r="D122" s="9">
        <v>0</v>
      </c>
    </row>
    <row r="123" spans="1:4" ht="12.75" customHeight="1" x14ac:dyDescent="0.25">
      <c r="A123" s="6"/>
      <c r="B123" s="12" t="s">
        <v>15</v>
      </c>
      <c r="C123" s="6" t="s">
        <v>42</v>
      </c>
      <c r="D123" s="9">
        <v>0</v>
      </c>
    </row>
    <row r="124" spans="1:4" ht="12.75" customHeight="1" x14ac:dyDescent="0.25">
      <c r="A124" s="6"/>
      <c r="B124" s="12" t="s">
        <v>16</v>
      </c>
      <c r="C124" s="6" t="s">
        <v>17</v>
      </c>
      <c r="D124" s="9">
        <v>0</v>
      </c>
    </row>
    <row r="125" spans="1:4" ht="12.75" customHeight="1" x14ac:dyDescent="0.25">
      <c r="A125" s="6">
        <f>A120+1</f>
        <v>23</v>
      </c>
      <c r="B125" s="48" t="s">
        <v>18</v>
      </c>
      <c r="C125" s="49"/>
      <c r="D125" s="50"/>
    </row>
    <row r="126" spans="1:4" s="22" customFormat="1" ht="12.75" customHeight="1" x14ac:dyDescent="0.25">
      <c r="A126" s="6"/>
      <c r="B126" s="12" t="s">
        <v>19</v>
      </c>
      <c r="C126" s="6" t="s">
        <v>42</v>
      </c>
      <c r="D126" s="23">
        <v>12</v>
      </c>
    </row>
    <row r="127" spans="1:4" s="22" customFormat="1" ht="12.75" customHeight="1" x14ac:dyDescent="0.25">
      <c r="A127" s="6"/>
      <c r="B127" s="12" t="s">
        <v>20</v>
      </c>
      <c r="C127" s="6" t="s">
        <v>42</v>
      </c>
      <c r="D127" s="23">
        <v>7</v>
      </c>
    </row>
    <row r="128" spans="1:4" s="22" customFormat="1" ht="12.75" customHeight="1" x14ac:dyDescent="0.25">
      <c r="A128" s="6"/>
      <c r="B128" s="12" t="s">
        <v>21</v>
      </c>
      <c r="C128" s="6" t="s">
        <v>17</v>
      </c>
      <c r="D128" s="28">
        <v>67366.25</v>
      </c>
    </row>
    <row r="129" spans="1:4" ht="12.75" customHeight="1" x14ac:dyDescent="0.25">
      <c r="A129" s="13"/>
      <c r="B129" s="10"/>
      <c r="C129" s="10"/>
      <c r="D129" s="11"/>
    </row>
    <row r="130" spans="1:4" ht="12.75" customHeight="1" x14ac:dyDescent="0.25">
      <c r="A130" s="13"/>
      <c r="B130" s="10"/>
      <c r="C130" s="10"/>
      <c r="D130" s="11"/>
    </row>
    <row r="131" spans="1:4" ht="12.75" customHeight="1" x14ac:dyDescent="0.2"/>
    <row r="132" spans="1:4" ht="12.75" customHeight="1" x14ac:dyDescent="0.2"/>
    <row r="133" spans="1:4" ht="12.75" customHeight="1" x14ac:dyDescent="0.2"/>
    <row r="134" spans="1:4" ht="12.75" customHeight="1" x14ac:dyDescent="0.2"/>
    <row r="135" spans="1:4" ht="12.75" customHeight="1" x14ac:dyDescent="0.2"/>
    <row r="136" spans="1:4" ht="12.75" customHeight="1" x14ac:dyDescent="0.2"/>
    <row r="137" spans="1:4" ht="12.75" customHeight="1" x14ac:dyDescent="0.2"/>
    <row r="138" spans="1:4" ht="12.75" customHeight="1" x14ac:dyDescent="0.2"/>
    <row r="139" spans="1:4" ht="12.75" customHeight="1" x14ac:dyDescent="0.2"/>
    <row r="140" spans="1:4" ht="12.75" customHeight="1" x14ac:dyDescent="0.2"/>
    <row r="141" spans="1:4" ht="12.75" customHeight="1" x14ac:dyDescent="0.2"/>
    <row r="142" spans="1:4" ht="12.75" customHeight="1" x14ac:dyDescent="0.2"/>
    <row r="143" spans="1:4" ht="12.75" customHeight="1" x14ac:dyDescent="0.2"/>
    <row r="144" spans="1: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</sheetData>
  <mergeCells count="14">
    <mergeCell ref="A10:D10"/>
    <mergeCell ref="A1:D1"/>
    <mergeCell ref="A2:D2"/>
    <mergeCell ref="A3:D3"/>
    <mergeCell ref="A4:D4"/>
    <mergeCell ref="A9:D9"/>
    <mergeCell ref="B120:D120"/>
    <mergeCell ref="B125:D125"/>
    <mergeCell ref="A11:D11"/>
    <mergeCell ref="A12:D12"/>
    <mergeCell ref="A30:D30"/>
    <mergeCell ref="A31:D31"/>
    <mergeCell ref="B84:D84"/>
    <mergeCell ref="B96:D96"/>
  </mergeCells>
  <pageMargins left="0.31496062992125984" right="0.31496062992125984" top="0.55118110236220474" bottom="0.55118110236220474" header="0.31496062992125984" footer="0.31496062992125984"/>
  <pageSetup paperSize="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2022-01-24T03:45:40Z</cp:lastPrinted>
  <dcterms:created xsi:type="dcterms:W3CDTF">1996-10-08T23:32:33Z</dcterms:created>
  <dcterms:modified xsi:type="dcterms:W3CDTF">2022-03-30T07:21:04Z</dcterms:modified>
</cp:coreProperties>
</file>