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1" sheetId="3" r:id="rId1"/>
  </sheets>
  <calcPr calcId="144525"/>
</workbook>
</file>

<file path=xl/calcChain.xml><?xml version="1.0" encoding="utf-8"?>
<calcChain xmlns="http://schemas.openxmlformats.org/spreadsheetml/2006/main">
  <c r="D104" i="3" l="1"/>
  <c r="D101" i="3"/>
  <c r="D114" i="3"/>
  <c r="D115" i="3" s="1"/>
  <c r="D19" i="3"/>
  <c r="D70" i="3"/>
  <c r="D125" i="3" l="1"/>
  <c r="E68" i="3"/>
  <c r="D17" i="3" s="1"/>
  <c r="D16" i="3" s="1"/>
  <c r="D20" i="3" l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D26" i="3" l="1"/>
  <c r="D27" i="3" s="1"/>
  <c r="A36" i="3"/>
  <c r="A38" i="3" s="1"/>
  <c r="A40" i="3" s="1"/>
  <c r="A44" i="3" s="1"/>
  <c r="A46" i="3" s="1"/>
  <c r="A48" i="3" s="1"/>
  <c r="A50" i="3" l="1"/>
  <c r="A52" i="3" s="1"/>
  <c r="A54" i="3" s="1"/>
  <c r="A56" i="3" s="1"/>
  <c r="A58" i="3" s="1"/>
  <c r="A136" i="3"/>
  <c r="A60" i="3" l="1"/>
  <c r="A62" i="3" s="1"/>
  <c r="A64" i="3" s="1"/>
  <c r="A66" i="3" s="1"/>
  <c r="A68" i="3" l="1"/>
  <c r="A70" i="3" s="1"/>
  <c r="A95" i="3" s="1"/>
  <c r="A100" i="3" s="1"/>
  <c r="A107" i="3" s="1"/>
</calcChain>
</file>

<file path=xl/sharedStrings.xml><?xml version="1.0" encoding="utf-8"?>
<sst xmlns="http://schemas.openxmlformats.org/spreadsheetml/2006/main" count="224" uniqueCount="112">
  <si>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</si>
  <si>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</si>
  <si>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</si>
  <si>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</si>
  <si>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</si>
  <si>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</si>
  <si>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</si>
  <si>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</si>
  <si>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</si>
  <si>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</si>
  <si>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</si>
  <si>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</si>
  <si>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</si>
  <si>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</si>
  <si>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</si>
  <si>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</si>
  <si>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</si>
  <si>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</si>
  <si>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</si>
  <si>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</si>
  <si>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</si>
  <si>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</si>
  <si>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</si>
  <si>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</si>
  <si>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</si>
  <si>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</si>
  <si>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</si>
  <si>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</si>
  <si>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</si>
  <si>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</si>
  <si>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</si>
  <si>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</si>
  <si>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</si>
  <si>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</si>
  <si>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</si>
  <si>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</si>
  <si>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</si>
  <si>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</si>
  <si>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</si>
  <si>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</si>
  <si>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</si>
  <si>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</si>
  <si>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</si>
  <si>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</si>
  <si>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</si>
  <si>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</si>
  <si>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</si>
  <si>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"УК "Монолит"</t>
  </si>
  <si>
    <t>пр. Декабристов 1.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</si>
  <si>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</si>
  <si>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</si>
  <si>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</si>
  <si>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</si>
  <si>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</si>
  <si>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</si>
  <si>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</si>
  <si>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</si>
  <si>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</si>
  <si>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</si>
  <si>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</si>
  <si>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</si>
  <si>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</si>
  <si>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</si>
  <si>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</si>
  <si>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</si>
  <si>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</si>
  <si>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</si>
  <si>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</si>
  <si>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</si>
  <si>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</si>
  <si>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</si>
  <si>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</si>
  <si>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</si>
  <si>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</si>
  <si>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</si>
  <si>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</si>
  <si>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</si>
  <si>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</si>
  <si>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</si>
  <si>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</si>
  <si>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</si>
  <si>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</si>
  <si>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</si>
  <si>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Содержание мест накопления ТКО</t>
  </si>
  <si>
    <t>01.01.2021 г.</t>
  </si>
  <si>
    <t>31.12.2021 г.</t>
  </si>
  <si>
    <t xml:space="preserve">                Отчет об исполнении договора управления  за 2021 год. </t>
  </si>
  <si>
    <t>Замена труб КНС в квартире № 88</t>
  </si>
  <si>
    <t>Замена участка КНС в подвале</t>
  </si>
  <si>
    <t>Замена обратного клапана на ГВС</t>
  </si>
  <si>
    <t>Замена чугунной трубы на пп  dy 110</t>
  </si>
  <si>
    <t>Замена участка трубы ливневой КНС</t>
  </si>
  <si>
    <t>Замена трубы на системе отопления (кв.39)</t>
  </si>
  <si>
    <t>Замена отсечных кранов (кв.14)</t>
  </si>
  <si>
    <t>Замена светильников в тамбурах (6 подъезд)</t>
  </si>
  <si>
    <t>Замена светильника (2 п., 2 эт.)</t>
  </si>
  <si>
    <t>Ремонт дверей</t>
  </si>
  <si>
    <t>Монтаж дверных блоков в тамбуре подъезда № 5</t>
  </si>
  <si>
    <t>Косметический ремонт подъезда 5</t>
  </si>
  <si>
    <t>Монтаж дверных блоков в тамбуре подъездов № 4 и № 6</t>
  </si>
  <si>
    <t>Покраска газовой трубы</t>
  </si>
  <si>
    <t>Косметический ремонт подъезда 4</t>
  </si>
  <si>
    <t>Частичный ремонт кровли (кв.107)</t>
  </si>
  <si>
    <t>Замена комплекта термопреобразователей КТПТР-01-1-100П-60</t>
  </si>
  <si>
    <t>Монтаж клапана загрузочного мусоропровода</t>
  </si>
  <si>
    <t xml:space="preserve">Косметический ремонт п.6 </t>
  </si>
  <si>
    <t>Уборка подъезда после ремонта</t>
  </si>
  <si>
    <t>Утепление чердачного перекрытия над кв. 108</t>
  </si>
  <si>
    <t>Герметизация межпанельных швов кв. 108</t>
  </si>
  <si>
    <t>Герметизация межпанельных швов кв. 106,107,109,110,112,117,120,129,152,164</t>
  </si>
  <si>
    <t>Исполнитель:  ООО "ЕвроДом"</t>
  </si>
  <si>
    <t>ИНН:  5905040369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</si>
</sst>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9" fillId="0" borderId="4" xfId="0" applyFont="1" applyFill="1" applyBorder="1"/>
    <xf numFmtId="0" fontId="0" fillId="0" borderId="0" xfId="0" applyFill="1"/>
    <xf numFmtId="4" fontId="10" fillId="0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2" fillId="2" borderId="0" xfId="0" applyFont="1" applyFill="1"/>
    <xf numFmtId="4" fontId="4" fillId="2" borderId="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4" fontId="3" fillId="2" borderId="8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vertical="top" wrapText="1"/>
    </xf>
    <xf numFmtId="4" fontId="11" fillId="2" borderId="3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8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4" fontId="3" fillId="2" borderId="4" xfId="0" applyNumberFormat="1" applyFont="1" applyFill="1" applyBorder="1" applyAlignment="1">
      <alignment horizontal="left"/>
    </xf>
    <xf numFmtId="0" fontId="4" fillId="2" borderId="9" xfId="0" applyFont="1" applyFill="1" applyBorder="1"/>
    <xf numFmtId="4" fontId="14" fillId="2" borderId="3" xfId="0" applyNumberFormat="1" applyFont="1" applyFill="1" applyBorder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3" fillId="0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45"/>
  <sheetViews>
    <sheetView tabSelected="1" topLeftCell="A124" zoomScaleSheetLayoutView="100" workbookViewId="0">
      <selection activeCell="E140" sqref="E140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62" t="s">
        <v>0</v>
      </c>
      <c r="B1" s="62"/>
      <c r="C1" s="62"/>
      <c r="D1" s="62"/>
    </row>
    <row r="2" spans="1:4" ht="15.75" x14ac:dyDescent="0.25">
      <c r="A2" s="63" t="s">
        <v>47</v>
      </c>
      <c r="B2" s="63"/>
      <c r="C2" s="63"/>
      <c r="D2" s="63"/>
    </row>
    <row r="3" spans="1:4" ht="12.75" customHeight="1" x14ac:dyDescent="0.25">
      <c r="A3" s="64" t="s">
        <v>86</v>
      </c>
      <c r="B3" s="65"/>
      <c r="C3" s="65"/>
      <c r="D3" s="66"/>
    </row>
    <row r="4" spans="1:4" ht="12.75" customHeight="1" x14ac:dyDescent="0.25">
      <c r="A4" s="67" t="s">
        <v>48</v>
      </c>
      <c r="B4" s="68"/>
      <c r="C4" s="68"/>
      <c r="D4" s="69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17" t="s">
        <v>84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17" t="s">
        <v>85</v>
      </c>
    </row>
    <row r="9" spans="1:4" ht="12.75" customHeight="1" x14ac:dyDescent="0.2">
      <c r="A9" s="53" t="s">
        <v>9</v>
      </c>
      <c r="B9" s="54"/>
      <c r="C9" s="54"/>
      <c r="D9" s="55"/>
    </row>
    <row r="10" spans="1:4" ht="12.75" customHeight="1" x14ac:dyDescent="0.2">
      <c r="A10" s="56" t="s">
        <v>10</v>
      </c>
      <c r="B10" s="57"/>
      <c r="C10" s="57"/>
      <c r="D10" s="58"/>
    </row>
    <row r="11" spans="1:4" ht="12.75" customHeight="1" x14ac:dyDescent="0.2">
      <c r="A11" s="53" t="s">
        <v>9</v>
      </c>
      <c r="B11" s="54"/>
      <c r="C11" s="54"/>
      <c r="D11" s="55"/>
    </row>
    <row r="12" spans="1:4" ht="12.75" customHeight="1" x14ac:dyDescent="0.2">
      <c r="A12" s="56" t="s">
        <v>10</v>
      </c>
      <c r="B12" s="57"/>
      <c r="C12" s="57"/>
      <c r="D12" s="58"/>
    </row>
    <row r="13" spans="1:4" ht="12.75" customHeight="1" x14ac:dyDescent="0.25">
      <c r="A13" s="18">
        <v>3</v>
      </c>
      <c r="B13" s="20" t="s">
        <v>49</v>
      </c>
      <c r="C13" s="21" t="s">
        <v>17</v>
      </c>
      <c r="D13" s="40">
        <v>-295388.82</v>
      </c>
    </row>
    <row r="14" spans="1:4" ht="12.75" customHeight="1" x14ac:dyDescent="0.25">
      <c r="A14" s="18">
        <f>A13+1</f>
        <v>4</v>
      </c>
      <c r="B14" s="22" t="s">
        <v>50</v>
      </c>
      <c r="C14" s="18"/>
      <c r="D14" s="41">
        <v>0</v>
      </c>
    </row>
    <row r="15" spans="1:4" ht="12.75" customHeight="1" x14ac:dyDescent="0.25">
      <c r="A15" s="18">
        <f t="shared" ref="A15:A29" si="0">A14+1</f>
        <v>5</v>
      </c>
      <c r="B15" s="22" t="s">
        <v>51</v>
      </c>
      <c r="C15" s="18"/>
      <c r="D15" s="41">
        <v>537861.36</v>
      </c>
    </row>
    <row r="16" spans="1:4" ht="12.75" customHeight="1" x14ac:dyDescent="0.25">
      <c r="A16" s="18">
        <f t="shared" si="0"/>
        <v>6</v>
      </c>
      <c r="B16" s="23" t="s">
        <v>52</v>
      </c>
      <c r="C16" s="21" t="s">
        <v>17</v>
      </c>
      <c r="D16" s="40">
        <f>SUM(D17:D19)</f>
        <v>4246323.95</v>
      </c>
    </row>
    <row r="17" spans="1:5" ht="12.75" customHeight="1" x14ac:dyDescent="0.25">
      <c r="A17" s="18">
        <f t="shared" si="0"/>
        <v>7</v>
      </c>
      <c r="B17" s="22" t="s">
        <v>53</v>
      </c>
      <c r="C17" s="18"/>
      <c r="D17" s="41">
        <f>E68-D19</f>
        <v>2457447.58</v>
      </c>
    </row>
    <row r="18" spans="1:5" ht="12.75" customHeight="1" x14ac:dyDescent="0.25">
      <c r="A18" s="18">
        <f t="shared" si="0"/>
        <v>8</v>
      </c>
      <c r="B18" s="22" t="s">
        <v>54</v>
      </c>
      <c r="C18" s="18"/>
      <c r="D18" s="41">
        <v>807489.54</v>
      </c>
    </row>
    <row r="19" spans="1:5" ht="12.75" customHeight="1" x14ac:dyDescent="0.25">
      <c r="A19" s="18">
        <f t="shared" si="0"/>
        <v>9</v>
      </c>
      <c r="B19" s="22" t="s">
        <v>55</v>
      </c>
      <c r="C19" s="18"/>
      <c r="D19" s="41">
        <f>D58</f>
        <v>981386.83</v>
      </c>
    </row>
    <row r="20" spans="1:5" ht="12.75" customHeight="1" x14ac:dyDescent="0.25">
      <c r="A20" s="18">
        <f t="shared" si="0"/>
        <v>10</v>
      </c>
      <c r="B20" s="23" t="s">
        <v>56</v>
      </c>
      <c r="C20" s="21" t="s">
        <v>17</v>
      </c>
      <c r="D20" s="40">
        <f>D21+D22+D23+D24+D25</f>
        <v>4206180.8499999996</v>
      </c>
    </row>
    <row r="21" spans="1:5" ht="12.75" customHeight="1" x14ac:dyDescent="0.25">
      <c r="A21" s="18">
        <f t="shared" si="0"/>
        <v>11</v>
      </c>
      <c r="B21" s="22" t="s">
        <v>57</v>
      </c>
      <c r="C21" s="18"/>
      <c r="D21" s="41">
        <v>4195380.8499999996</v>
      </c>
    </row>
    <row r="22" spans="1:5" ht="12.75" customHeight="1" x14ac:dyDescent="0.25">
      <c r="A22" s="18">
        <f t="shared" si="0"/>
        <v>12</v>
      </c>
      <c r="B22" s="22" t="s">
        <v>58</v>
      </c>
      <c r="C22" s="18"/>
      <c r="D22" s="41">
        <v>0</v>
      </c>
    </row>
    <row r="23" spans="1:5" ht="12.75" customHeight="1" x14ac:dyDescent="0.25">
      <c r="A23" s="18">
        <f t="shared" si="0"/>
        <v>13</v>
      </c>
      <c r="B23" s="22" t="s">
        <v>59</v>
      </c>
      <c r="C23" s="18"/>
      <c r="D23" s="41">
        <v>0</v>
      </c>
    </row>
    <row r="24" spans="1:5" ht="12.75" customHeight="1" x14ac:dyDescent="0.25">
      <c r="A24" s="18">
        <f t="shared" si="0"/>
        <v>14</v>
      </c>
      <c r="B24" s="22" t="s">
        <v>60</v>
      </c>
      <c r="C24" s="18"/>
      <c r="D24" s="41">
        <v>10800</v>
      </c>
    </row>
    <row r="25" spans="1:5" ht="12.75" customHeight="1" x14ac:dyDescent="0.25">
      <c r="A25" s="18">
        <f t="shared" si="0"/>
        <v>15</v>
      </c>
      <c r="B25" s="22" t="s">
        <v>61</v>
      </c>
      <c r="C25" s="18"/>
      <c r="D25" s="41">
        <v>0</v>
      </c>
    </row>
    <row r="26" spans="1:5" ht="12.75" customHeight="1" x14ac:dyDescent="0.25">
      <c r="A26" s="18">
        <f t="shared" si="0"/>
        <v>16</v>
      </c>
      <c r="B26" s="23" t="s">
        <v>62</v>
      </c>
      <c r="C26" s="21" t="s">
        <v>17</v>
      </c>
      <c r="D26" s="40">
        <f>D13+D20</f>
        <v>3910792.03</v>
      </c>
    </row>
    <row r="27" spans="1:5" ht="12.75" customHeight="1" x14ac:dyDescent="0.25">
      <c r="A27" s="18">
        <f t="shared" si="0"/>
        <v>17</v>
      </c>
      <c r="B27" s="23" t="s">
        <v>63</v>
      </c>
      <c r="C27" s="21" t="s">
        <v>17</v>
      </c>
      <c r="D27" s="40">
        <f>D26-E68-D70</f>
        <v>-491489.38000000035</v>
      </c>
    </row>
    <row r="28" spans="1:5" ht="12.75" customHeight="1" x14ac:dyDescent="0.25">
      <c r="A28" s="18">
        <f t="shared" si="0"/>
        <v>18</v>
      </c>
      <c r="B28" s="22" t="s">
        <v>64</v>
      </c>
      <c r="C28" s="18"/>
      <c r="D28" s="41">
        <v>0</v>
      </c>
    </row>
    <row r="29" spans="1:5" ht="12.75" customHeight="1" x14ac:dyDescent="0.25">
      <c r="A29" s="18">
        <f t="shared" si="0"/>
        <v>19</v>
      </c>
      <c r="B29" s="22" t="s">
        <v>65</v>
      </c>
      <c r="C29" s="18"/>
      <c r="D29" s="41">
        <v>592022.53</v>
      </c>
    </row>
    <row r="30" spans="1:5" ht="12.75" customHeight="1" x14ac:dyDescent="0.2">
      <c r="A30" s="70" t="s">
        <v>26</v>
      </c>
      <c r="B30" s="71"/>
      <c r="C30" s="71"/>
      <c r="D30" s="72"/>
    </row>
    <row r="31" spans="1:5" ht="12.75" customHeight="1" x14ac:dyDescent="0.2">
      <c r="A31" s="50" t="s">
        <v>11</v>
      </c>
      <c r="B31" s="51"/>
      <c r="C31" s="51"/>
      <c r="D31" s="52"/>
    </row>
    <row r="32" spans="1:5" ht="12.75" customHeight="1" x14ac:dyDescent="0.25">
      <c r="A32" s="18">
        <v>3</v>
      </c>
      <c r="B32" s="20" t="s">
        <v>38</v>
      </c>
      <c r="C32" s="18" t="s">
        <v>17</v>
      </c>
      <c r="D32" s="41">
        <v>444460.5</v>
      </c>
      <c r="E32" s="1"/>
    </row>
    <row r="33" spans="1:4" ht="12.75" customHeight="1" x14ac:dyDescent="0.25">
      <c r="A33" s="18"/>
      <c r="B33" s="20" t="s">
        <v>37</v>
      </c>
      <c r="C33" s="18"/>
      <c r="D33" s="44"/>
    </row>
    <row r="34" spans="1:4" ht="12.75" customHeight="1" x14ac:dyDescent="0.25">
      <c r="A34" s="18"/>
      <c r="B34" s="24" t="s">
        <v>40</v>
      </c>
      <c r="C34" s="18"/>
      <c r="D34" s="44"/>
    </row>
    <row r="35" spans="1:4" ht="12.75" customHeight="1" x14ac:dyDescent="0.25">
      <c r="A35" s="18"/>
      <c r="B35" s="24" t="s">
        <v>30</v>
      </c>
      <c r="C35" s="18"/>
      <c r="D35" s="44"/>
    </row>
    <row r="36" spans="1:4" ht="12.75" customHeight="1" x14ac:dyDescent="0.25">
      <c r="A36" s="18">
        <f>A32+1</f>
        <v>4</v>
      </c>
      <c r="B36" s="20" t="s">
        <v>24</v>
      </c>
      <c r="C36" s="18" t="s">
        <v>17</v>
      </c>
      <c r="D36" s="41">
        <v>144939.1</v>
      </c>
    </row>
    <row r="37" spans="1:4" ht="12.75" customHeight="1" x14ac:dyDescent="0.25">
      <c r="A37" s="18"/>
      <c r="B37" s="24" t="s">
        <v>32</v>
      </c>
      <c r="C37" s="18"/>
      <c r="D37" s="44"/>
    </row>
    <row r="38" spans="1:4" ht="12.75" customHeight="1" x14ac:dyDescent="0.25">
      <c r="A38" s="18">
        <f>A36+1</f>
        <v>5</v>
      </c>
      <c r="B38" s="20" t="s">
        <v>27</v>
      </c>
      <c r="C38" s="18" t="s">
        <v>17</v>
      </c>
      <c r="D38" s="41">
        <v>139410.9</v>
      </c>
    </row>
    <row r="39" spans="1:4" ht="12.75" customHeight="1" x14ac:dyDescent="0.25">
      <c r="A39" s="18"/>
      <c r="B39" s="24" t="s">
        <v>28</v>
      </c>
      <c r="C39" s="18"/>
      <c r="D39" s="44"/>
    </row>
    <row r="40" spans="1:4" ht="12.75" customHeight="1" x14ac:dyDescent="0.25">
      <c r="A40" s="18">
        <f>A38+1</f>
        <v>6</v>
      </c>
      <c r="B40" s="23" t="s">
        <v>22</v>
      </c>
      <c r="C40" s="18" t="s">
        <v>17</v>
      </c>
      <c r="D40" s="41">
        <v>33128.21</v>
      </c>
    </row>
    <row r="41" spans="1:4" ht="12.75" customHeight="1" x14ac:dyDescent="0.25">
      <c r="A41" s="18"/>
      <c r="B41" s="22" t="s">
        <v>110</v>
      </c>
      <c r="C41" s="18"/>
      <c r="D41" s="44"/>
    </row>
    <row r="42" spans="1:4" ht="12.75" customHeight="1" x14ac:dyDescent="0.25">
      <c r="A42" s="18"/>
      <c r="B42" s="22" t="s">
        <v>111</v>
      </c>
      <c r="C42" s="18"/>
      <c r="D42" s="44"/>
    </row>
    <row r="43" spans="1:4" ht="12.75" customHeight="1" x14ac:dyDescent="0.25">
      <c r="A43" s="18"/>
      <c r="B43" s="22" t="s">
        <v>39</v>
      </c>
      <c r="C43" s="18"/>
      <c r="D43" s="44"/>
    </row>
    <row r="44" spans="1:4" ht="12.75" customHeight="1" x14ac:dyDescent="0.25">
      <c r="A44" s="18">
        <f>A40+1</f>
        <v>7</v>
      </c>
      <c r="B44" s="23" t="s">
        <v>23</v>
      </c>
      <c r="C44" s="18" t="s">
        <v>17</v>
      </c>
      <c r="D44" s="41">
        <v>52452.34</v>
      </c>
    </row>
    <row r="45" spans="1:4" ht="12.75" customHeight="1" x14ac:dyDescent="0.25">
      <c r="A45" s="18"/>
      <c r="B45" s="22" t="s">
        <v>28</v>
      </c>
      <c r="C45" s="18"/>
      <c r="D45" s="44"/>
    </row>
    <row r="46" spans="1:4" ht="12.75" customHeight="1" x14ac:dyDescent="0.25">
      <c r="A46" s="18">
        <f>A44+1</f>
        <v>8</v>
      </c>
      <c r="B46" s="20" t="s">
        <v>29</v>
      </c>
      <c r="C46" s="18" t="s">
        <v>17</v>
      </c>
      <c r="D46" s="41">
        <v>197386.77</v>
      </c>
    </row>
    <row r="47" spans="1:4" ht="12.75" customHeight="1" x14ac:dyDescent="0.25">
      <c r="A47" s="18"/>
      <c r="B47" s="24" t="s">
        <v>30</v>
      </c>
      <c r="C47" s="18"/>
      <c r="D47" s="44"/>
    </row>
    <row r="48" spans="1:4" ht="12.75" customHeight="1" x14ac:dyDescent="0.25">
      <c r="A48" s="18">
        <f>A46+1</f>
        <v>9</v>
      </c>
      <c r="B48" s="20" t="s">
        <v>41</v>
      </c>
      <c r="C48" s="18" t="s">
        <v>17</v>
      </c>
      <c r="D48" s="41">
        <v>629426.18000000005</v>
      </c>
    </row>
    <row r="49" spans="1:4" ht="12.75" customHeight="1" x14ac:dyDescent="0.25">
      <c r="A49" s="18"/>
      <c r="B49" s="24" t="s">
        <v>30</v>
      </c>
      <c r="C49" s="18"/>
      <c r="D49" s="44"/>
    </row>
    <row r="50" spans="1:4" ht="12.75" customHeight="1" x14ac:dyDescent="0.25">
      <c r="A50" s="18">
        <f>A48+1</f>
        <v>10</v>
      </c>
      <c r="B50" s="25" t="s">
        <v>31</v>
      </c>
      <c r="C50" s="18" t="s">
        <v>17</v>
      </c>
      <c r="D50" s="41">
        <v>8281.17</v>
      </c>
    </row>
    <row r="51" spans="1:4" ht="12.75" customHeight="1" x14ac:dyDescent="0.25">
      <c r="A51" s="18"/>
      <c r="B51" s="24" t="s">
        <v>32</v>
      </c>
      <c r="C51" s="18"/>
      <c r="D51" s="44"/>
    </row>
    <row r="52" spans="1:4" ht="12.75" customHeight="1" x14ac:dyDescent="0.25">
      <c r="A52" s="18">
        <f>A50+1</f>
        <v>11</v>
      </c>
      <c r="B52" s="23" t="s">
        <v>34</v>
      </c>
      <c r="C52" s="18" t="s">
        <v>17</v>
      </c>
      <c r="D52" s="41">
        <v>5521.97</v>
      </c>
    </row>
    <row r="53" spans="1:4" ht="12.75" customHeight="1" x14ac:dyDescent="0.25">
      <c r="A53" s="18"/>
      <c r="B53" s="22" t="s">
        <v>30</v>
      </c>
      <c r="C53" s="18"/>
      <c r="D53" s="44"/>
    </row>
    <row r="54" spans="1:4" ht="12.75" customHeight="1" x14ac:dyDescent="0.25">
      <c r="A54" s="18">
        <f>A52+1</f>
        <v>12</v>
      </c>
      <c r="B54" s="23" t="s">
        <v>35</v>
      </c>
      <c r="C54" s="18" t="s">
        <v>17</v>
      </c>
      <c r="D54" s="41">
        <v>6907.74</v>
      </c>
    </row>
    <row r="55" spans="1:4" ht="12.75" customHeight="1" x14ac:dyDescent="0.25">
      <c r="A55" s="18"/>
      <c r="B55" s="22" t="s">
        <v>30</v>
      </c>
      <c r="C55" s="18"/>
      <c r="D55" s="44"/>
    </row>
    <row r="56" spans="1:4" ht="12.75" customHeight="1" x14ac:dyDescent="0.25">
      <c r="A56" s="18">
        <f>A54+1</f>
        <v>13</v>
      </c>
      <c r="B56" s="23" t="s">
        <v>33</v>
      </c>
      <c r="C56" s="18" t="s">
        <v>17</v>
      </c>
      <c r="D56" s="41">
        <v>8281.17</v>
      </c>
    </row>
    <row r="57" spans="1:4" ht="12.75" customHeight="1" x14ac:dyDescent="0.25">
      <c r="A57" s="18"/>
      <c r="B57" s="22" t="s">
        <v>30</v>
      </c>
      <c r="C57" s="18"/>
      <c r="D57" s="44"/>
    </row>
    <row r="58" spans="1:4" ht="12.75" customHeight="1" x14ac:dyDescent="0.25">
      <c r="A58" s="18">
        <f>A56+1</f>
        <v>14</v>
      </c>
      <c r="B58" s="23" t="s">
        <v>36</v>
      </c>
      <c r="C58" s="18" t="s">
        <v>17</v>
      </c>
      <c r="D58" s="41">
        <v>981386.83</v>
      </c>
    </row>
    <row r="59" spans="1:4" ht="12.75" customHeight="1" x14ac:dyDescent="0.25">
      <c r="A59" s="18"/>
      <c r="B59" s="22" t="s">
        <v>30</v>
      </c>
      <c r="C59" s="18"/>
      <c r="D59" s="44"/>
    </row>
    <row r="60" spans="1:4" ht="12.75" customHeight="1" x14ac:dyDescent="0.25">
      <c r="A60" s="18">
        <f>A58+1</f>
        <v>15</v>
      </c>
      <c r="B60" s="23" t="s">
        <v>83</v>
      </c>
      <c r="C60" s="18" t="s">
        <v>17</v>
      </c>
      <c r="D60" s="41">
        <v>40032.720000000001</v>
      </c>
    </row>
    <row r="61" spans="1:4" ht="12.75" customHeight="1" x14ac:dyDescent="0.25">
      <c r="A61" s="18"/>
      <c r="B61" s="22" t="s">
        <v>30</v>
      </c>
      <c r="C61" s="18"/>
      <c r="D61" s="44"/>
    </row>
    <row r="62" spans="1:4" ht="12.75" customHeight="1" x14ac:dyDescent="0.25">
      <c r="A62" s="18">
        <f>A60+1</f>
        <v>16</v>
      </c>
      <c r="B62" s="23" t="s">
        <v>42</v>
      </c>
      <c r="C62" s="18" t="s">
        <v>17</v>
      </c>
      <c r="D62" s="41">
        <v>54917.67</v>
      </c>
    </row>
    <row r="63" spans="1:4" ht="12.75" customHeight="1" x14ac:dyDescent="0.25">
      <c r="A63" s="18"/>
      <c r="B63" s="22" t="s">
        <v>30</v>
      </c>
      <c r="C63" s="18"/>
      <c r="D63" s="44"/>
    </row>
    <row r="64" spans="1:4" ht="12.75" customHeight="1" x14ac:dyDescent="0.25">
      <c r="A64" s="18">
        <f>A62+1</f>
        <v>17</v>
      </c>
      <c r="B64" s="23" t="s">
        <v>43</v>
      </c>
      <c r="C64" s="18" t="s">
        <v>17</v>
      </c>
      <c r="D64" s="41">
        <v>229231.35</v>
      </c>
    </row>
    <row r="65" spans="1:5" ht="12.75" customHeight="1" x14ac:dyDescent="0.25">
      <c r="A65" s="18"/>
      <c r="B65" s="22" t="s">
        <v>30</v>
      </c>
      <c r="C65" s="18"/>
      <c r="D65" s="44"/>
    </row>
    <row r="66" spans="1:5" ht="12.75" customHeight="1" x14ac:dyDescent="0.25">
      <c r="A66" s="18">
        <f>A64+1</f>
        <v>18</v>
      </c>
      <c r="B66" s="23" t="s">
        <v>44</v>
      </c>
      <c r="C66" s="18" t="s">
        <v>17</v>
      </c>
      <c r="D66" s="41">
        <v>389129.21</v>
      </c>
    </row>
    <row r="67" spans="1:5" ht="12.75" customHeight="1" x14ac:dyDescent="0.25">
      <c r="A67" s="18"/>
      <c r="B67" s="22" t="s">
        <v>30</v>
      </c>
      <c r="C67" s="18"/>
      <c r="D67" s="44"/>
    </row>
    <row r="68" spans="1:5" ht="12.75" customHeight="1" x14ac:dyDescent="0.25">
      <c r="A68" s="18">
        <f>A66+1</f>
        <v>19</v>
      </c>
      <c r="B68" s="23" t="s">
        <v>46</v>
      </c>
      <c r="C68" s="18" t="s">
        <v>17</v>
      </c>
      <c r="D68" s="41">
        <v>73940.58</v>
      </c>
      <c r="E68" s="14">
        <f>D32+D36+D38+D40+D44+D46+D48+D50+D52+D54+D56+D58+D62+D64+D66+D68+D60</f>
        <v>3438834.41</v>
      </c>
    </row>
    <row r="69" spans="1:5" ht="12.75" customHeight="1" x14ac:dyDescent="0.25">
      <c r="A69" s="18"/>
      <c r="B69" s="22" t="s">
        <v>30</v>
      </c>
      <c r="C69" s="18"/>
      <c r="D69" s="26"/>
    </row>
    <row r="70" spans="1:5" ht="12.75" customHeight="1" x14ac:dyDescent="0.25">
      <c r="A70" s="27">
        <f>A68+1</f>
        <v>20</v>
      </c>
      <c r="B70" s="28" t="s">
        <v>25</v>
      </c>
      <c r="C70" s="27" t="s">
        <v>17</v>
      </c>
      <c r="D70" s="29">
        <f>SUM(D71:D93)</f>
        <v>963447</v>
      </c>
    </row>
    <row r="71" spans="1:5" ht="12.75" customHeight="1" x14ac:dyDescent="0.25">
      <c r="A71" s="18">
        <v>1</v>
      </c>
      <c r="B71" s="30" t="s">
        <v>87</v>
      </c>
      <c r="C71" s="18" t="s">
        <v>17</v>
      </c>
      <c r="D71" s="31">
        <v>1215</v>
      </c>
    </row>
    <row r="72" spans="1:5" ht="12.75" customHeight="1" x14ac:dyDescent="0.25">
      <c r="A72" s="18">
        <v>2</v>
      </c>
      <c r="B72" s="30" t="s">
        <v>88</v>
      </c>
      <c r="C72" s="18" t="s">
        <v>17</v>
      </c>
      <c r="D72" s="31">
        <v>620</v>
      </c>
    </row>
    <row r="73" spans="1:5" ht="12.75" customHeight="1" x14ac:dyDescent="0.25">
      <c r="A73" s="18">
        <v>3</v>
      </c>
      <c r="B73" s="30" t="s">
        <v>89</v>
      </c>
      <c r="C73" s="18" t="s">
        <v>17</v>
      </c>
      <c r="D73" s="31">
        <v>886</v>
      </c>
    </row>
    <row r="74" spans="1:5" ht="12.75" customHeight="1" x14ac:dyDescent="0.25">
      <c r="A74" s="18">
        <v>4</v>
      </c>
      <c r="B74" s="30" t="s">
        <v>90</v>
      </c>
      <c r="C74" s="18" t="s">
        <v>17</v>
      </c>
      <c r="D74" s="31">
        <v>1044</v>
      </c>
    </row>
    <row r="75" spans="1:5" ht="12.75" customHeight="1" x14ac:dyDescent="0.25">
      <c r="A75" s="18">
        <v>5</v>
      </c>
      <c r="B75" s="30" t="s">
        <v>91</v>
      </c>
      <c r="C75" s="18" t="s">
        <v>17</v>
      </c>
      <c r="D75" s="31">
        <v>1518</v>
      </c>
    </row>
    <row r="76" spans="1:5" ht="12.75" customHeight="1" x14ac:dyDescent="0.25">
      <c r="A76" s="18">
        <v>6</v>
      </c>
      <c r="B76" s="30" t="s">
        <v>92</v>
      </c>
      <c r="C76" s="18" t="s">
        <v>17</v>
      </c>
      <c r="D76" s="31">
        <v>943</v>
      </c>
    </row>
    <row r="77" spans="1:5" ht="12.75" customHeight="1" x14ac:dyDescent="0.25">
      <c r="A77" s="18">
        <v>7</v>
      </c>
      <c r="B77" s="30" t="s">
        <v>93</v>
      </c>
      <c r="C77" s="18" t="s">
        <v>17</v>
      </c>
      <c r="D77" s="31">
        <v>838</v>
      </c>
    </row>
    <row r="78" spans="1:5" ht="12.75" customHeight="1" x14ac:dyDescent="0.25">
      <c r="A78" s="18">
        <v>8</v>
      </c>
      <c r="B78" s="30" t="s">
        <v>94</v>
      </c>
      <c r="C78" s="18" t="s">
        <v>17</v>
      </c>
      <c r="D78" s="31">
        <v>2225</v>
      </c>
    </row>
    <row r="79" spans="1:5" ht="12.75" customHeight="1" x14ac:dyDescent="0.25">
      <c r="A79" s="18">
        <v>9</v>
      </c>
      <c r="B79" s="30" t="s">
        <v>95</v>
      </c>
      <c r="C79" s="18" t="s">
        <v>17</v>
      </c>
      <c r="D79" s="31">
        <v>809</v>
      </c>
    </row>
    <row r="80" spans="1:5" ht="12.75" customHeight="1" x14ac:dyDescent="0.25">
      <c r="A80" s="18">
        <v>10</v>
      </c>
      <c r="B80" s="30" t="s">
        <v>96</v>
      </c>
      <c r="C80" s="18" t="s">
        <v>17</v>
      </c>
      <c r="D80" s="31">
        <v>405</v>
      </c>
    </row>
    <row r="81" spans="1:4" ht="12.75" customHeight="1" x14ac:dyDescent="0.25">
      <c r="A81" s="18">
        <v>11</v>
      </c>
      <c r="B81" s="30" t="s">
        <v>97</v>
      </c>
      <c r="C81" s="18" t="s">
        <v>17</v>
      </c>
      <c r="D81" s="31">
        <v>54000</v>
      </c>
    </row>
    <row r="82" spans="1:4" ht="12.75" customHeight="1" x14ac:dyDescent="0.25">
      <c r="A82" s="18">
        <v>12</v>
      </c>
      <c r="B82" s="30" t="s">
        <v>98</v>
      </c>
      <c r="C82" s="18" t="s">
        <v>17</v>
      </c>
      <c r="D82" s="31">
        <v>195810</v>
      </c>
    </row>
    <row r="83" spans="1:4" ht="12.75" customHeight="1" x14ac:dyDescent="0.25">
      <c r="A83" s="18">
        <v>13</v>
      </c>
      <c r="B83" s="30" t="s">
        <v>99</v>
      </c>
      <c r="C83" s="18" t="s">
        <v>17</v>
      </c>
      <c r="D83" s="31">
        <v>108000</v>
      </c>
    </row>
    <row r="84" spans="1:4" ht="12.75" customHeight="1" x14ac:dyDescent="0.25">
      <c r="A84" s="18">
        <v>14</v>
      </c>
      <c r="B84" s="30" t="s">
        <v>100</v>
      </c>
      <c r="C84" s="18" t="s">
        <v>17</v>
      </c>
      <c r="D84" s="31">
        <v>11243</v>
      </c>
    </row>
    <row r="85" spans="1:4" ht="12.75" customHeight="1" x14ac:dyDescent="0.25">
      <c r="A85" s="18">
        <v>15</v>
      </c>
      <c r="B85" s="30" t="s">
        <v>101</v>
      </c>
      <c r="C85" s="18" t="s">
        <v>17</v>
      </c>
      <c r="D85" s="31">
        <v>194807</v>
      </c>
    </row>
    <row r="86" spans="1:4" ht="12.75" customHeight="1" x14ac:dyDescent="0.25">
      <c r="A86" s="18">
        <v>16</v>
      </c>
      <c r="B86" s="30" t="s">
        <v>102</v>
      </c>
      <c r="C86" s="18" t="s">
        <v>17</v>
      </c>
      <c r="D86" s="31">
        <v>15903</v>
      </c>
    </row>
    <row r="87" spans="1:4" ht="12.75" customHeight="1" x14ac:dyDescent="0.25">
      <c r="A87" s="18">
        <v>17</v>
      </c>
      <c r="B87" s="30" t="s">
        <v>103</v>
      </c>
      <c r="C87" s="18" t="s">
        <v>17</v>
      </c>
      <c r="D87" s="31">
        <v>2350</v>
      </c>
    </row>
    <row r="88" spans="1:4" ht="12.75" customHeight="1" x14ac:dyDescent="0.25">
      <c r="A88" s="18">
        <v>18</v>
      </c>
      <c r="B88" s="30" t="s">
        <v>104</v>
      </c>
      <c r="C88" s="18" t="s">
        <v>17</v>
      </c>
      <c r="D88" s="31">
        <v>5466</v>
      </c>
    </row>
    <row r="89" spans="1:4" ht="12.75" customHeight="1" x14ac:dyDescent="0.25">
      <c r="A89" s="18">
        <v>19</v>
      </c>
      <c r="B89" s="30" t="s">
        <v>105</v>
      </c>
      <c r="C89" s="18" t="s">
        <v>17</v>
      </c>
      <c r="D89" s="31">
        <v>223344</v>
      </c>
    </row>
    <row r="90" spans="1:4" ht="12.75" customHeight="1" x14ac:dyDescent="0.25">
      <c r="A90" s="18">
        <v>20</v>
      </c>
      <c r="B90" s="30" t="s">
        <v>106</v>
      </c>
      <c r="C90" s="18" t="s">
        <v>17</v>
      </c>
      <c r="D90" s="31">
        <v>10000</v>
      </c>
    </row>
    <row r="91" spans="1:4" ht="12.75" customHeight="1" x14ac:dyDescent="0.25">
      <c r="A91" s="18">
        <v>21</v>
      </c>
      <c r="B91" s="30" t="s">
        <v>109</v>
      </c>
      <c r="C91" s="18" t="s">
        <v>17</v>
      </c>
      <c r="D91" s="31">
        <v>95850</v>
      </c>
    </row>
    <row r="92" spans="1:4" ht="12.75" customHeight="1" x14ac:dyDescent="0.25">
      <c r="A92" s="18">
        <v>22</v>
      </c>
      <c r="B92" s="30" t="s">
        <v>107</v>
      </c>
      <c r="C92" s="18" t="s">
        <v>17</v>
      </c>
      <c r="D92" s="31">
        <v>24471</v>
      </c>
    </row>
    <row r="93" spans="1:4" ht="12.75" customHeight="1" x14ac:dyDescent="0.25">
      <c r="A93" s="18">
        <v>23</v>
      </c>
      <c r="B93" s="30" t="s">
        <v>108</v>
      </c>
      <c r="C93" s="18" t="s">
        <v>17</v>
      </c>
      <c r="D93" s="31">
        <v>11700</v>
      </c>
    </row>
    <row r="94" spans="1:4" ht="12.75" customHeight="1" x14ac:dyDescent="0.25">
      <c r="A94" s="32"/>
      <c r="B94" s="33"/>
      <c r="C94" s="32"/>
      <c r="D94" s="34"/>
    </row>
    <row r="95" spans="1:4" ht="12.75" customHeight="1" x14ac:dyDescent="0.25">
      <c r="A95" s="18">
        <f>A70+1</f>
        <v>21</v>
      </c>
      <c r="B95" s="59" t="s">
        <v>12</v>
      </c>
      <c r="C95" s="60"/>
      <c r="D95" s="61"/>
    </row>
    <row r="96" spans="1:4" ht="12.75" customHeight="1" x14ac:dyDescent="0.25">
      <c r="A96" s="18"/>
      <c r="B96" s="35" t="s">
        <v>13</v>
      </c>
      <c r="C96" s="18" t="s">
        <v>17</v>
      </c>
      <c r="D96" s="26">
        <v>0</v>
      </c>
    </row>
    <row r="97" spans="1:4" ht="12.75" customHeight="1" x14ac:dyDescent="0.25">
      <c r="A97" s="18"/>
      <c r="B97" s="35" t="s">
        <v>14</v>
      </c>
      <c r="C97" s="18" t="s">
        <v>17</v>
      </c>
      <c r="D97" s="26">
        <v>0</v>
      </c>
    </row>
    <row r="98" spans="1:4" ht="12.75" customHeight="1" x14ac:dyDescent="0.25">
      <c r="A98" s="18"/>
      <c r="B98" s="35" t="s">
        <v>15</v>
      </c>
      <c r="C98" s="18" t="s">
        <v>17</v>
      </c>
      <c r="D98" s="26">
        <v>0</v>
      </c>
    </row>
    <row r="99" spans="1:4" ht="12.75" customHeight="1" x14ac:dyDescent="0.25">
      <c r="A99" s="18"/>
      <c r="B99" s="35" t="s">
        <v>16</v>
      </c>
      <c r="C99" s="18" t="s">
        <v>17</v>
      </c>
      <c r="D99" s="26">
        <v>0</v>
      </c>
    </row>
    <row r="100" spans="1:4" ht="12.75" customHeight="1" x14ac:dyDescent="0.2">
      <c r="A100" s="36">
        <f>A95+1</f>
        <v>22</v>
      </c>
      <c r="B100" s="37" t="s">
        <v>66</v>
      </c>
      <c r="C100" s="37"/>
      <c r="D100" s="38"/>
    </row>
    <row r="101" spans="1:4" ht="12.75" customHeight="1" x14ac:dyDescent="0.25">
      <c r="A101" s="27"/>
      <c r="B101" s="39" t="s">
        <v>67</v>
      </c>
      <c r="C101" s="18" t="s">
        <v>17</v>
      </c>
      <c r="D101" s="40">
        <f>D102-D103</f>
        <v>-171369.62</v>
      </c>
    </row>
    <row r="102" spans="1:4" ht="12.75" customHeight="1" x14ac:dyDescent="0.25">
      <c r="A102" s="18"/>
      <c r="B102" s="35" t="s">
        <v>64</v>
      </c>
      <c r="C102" s="18"/>
      <c r="D102" s="41">
        <v>0</v>
      </c>
    </row>
    <row r="103" spans="1:4" ht="12.75" customHeight="1" x14ac:dyDescent="0.25">
      <c r="A103" s="27"/>
      <c r="B103" s="35" t="s">
        <v>65</v>
      </c>
      <c r="C103" s="18"/>
      <c r="D103" s="41">
        <v>171369.62</v>
      </c>
    </row>
    <row r="104" spans="1:4" ht="12.75" customHeight="1" x14ac:dyDescent="0.25">
      <c r="A104" s="18"/>
      <c r="B104" s="35" t="s">
        <v>68</v>
      </c>
      <c r="C104" s="18" t="s">
        <v>17</v>
      </c>
      <c r="D104" s="40">
        <f>D105-D106</f>
        <v>-235855.29</v>
      </c>
    </row>
    <row r="105" spans="1:4" ht="12.75" customHeight="1" x14ac:dyDescent="0.25">
      <c r="A105" s="27"/>
      <c r="B105" s="35" t="s">
        <v>64</v>
      </c>
      <c r="C105" s="18"/>
      <c r="D105" s="41">
        <v>0</v>
      </c>
    </row>
    <row r="106" spans="1:4" ht="12.75" customHeight="1" x14ac:dyDescent="0.25">
      <c r="A106" s="18"/>
      <c r="B106" s="35" t="s">
        <v>65</v>
      </c>
      <c r="C106" s="18"/>
      <c r="D106" s="41">
        <v>235855.29</v>
      </c>
    </row>
    <row r="107" spans="1:4" ht="12.75" customHeight="1" x14ac:dyDescent="0.25">
      <c r="A107" s="18">
        <f>A100+1</f>
        <v>23</v>
      </c>
      <c r="B107" s="51" t="s">
        <v>69</v>
      </c>
      <c r="C107" s="51"/>
      <c r="D107" s="52"/>
    </row>
    <row r="108" spans="1:4" ht="12.75" customHeight="1" x14ac:dyDescent="0.25">
      <c r="A108" s="6"/>
      <c r="B108" s="15" t="s">
        <v>70</v>
      </c>
      <c r="C108" s="6"/>
      <c r="D108" s="8"/>
    </row>
    <row r="109" spans="1:4" ht="12.75" customHeight="1" x14ac:dyDescent="0.25">
      <c r="A109" s="6"/>
      <c r="B109" s="12" t="s">
        <v>71</v>
      </c>
      <c r="C109" s="6" t="s">
        <v>72</v>
      </c>
      <c r="D109" s="8"/>
    </row>
    <row r="110" spans="1:4" ht="12.75" customHeight="1" x14ac:dyDescent="0.25">
      <c r="A110" s="6"/>
      <c r="B110" s="12" t="s">
        <v>73</v>
      </c>
      <c r="C110" s="6" t="s">
        <v>72</v>
      </c>
      <c r="D110" s="42">
        <v>15374</v>
      </c>
    </row>
    <row r="111" spans="1:4" ht="12.75" customHeight="1" x14ac:dyDescent="0.25">
      <c r="A111" s="6"/>
      <c r="B111" s="12" t="s">
        <v>74</v>
      </c>
      <c r="C111" s="6" t="s">
        <v>17</v>
      </c>
      <c r="D111" s="43">
        <v>469390.98</v>
      </c>
    </row>
    <row r="112" spans="1:4" ht="12.75" customHeight="1" x14ac:dyDescent="0.25">
      <c r="A112" s="6"/>
      <c r="B112" s="12" t="s">
        <v>75</v>
      </c>
      <c r="C112" s="6" t="s">
        <v>17</v>
      </c>
      <c r="D112" s="43">
        <v>444397.19</v>
      </c>
    </row>
    <row r="113" spans="1:4" ht="12.75" customHeight="1" x14ac:dyDescent="0.25">
      <c r="A113" s="6"/>
      <c r="B113" s="12" t="s">
        <v>76</v>
      </c>
      <c r="C113" s="6" t="s">
        <v>17</v>
      </c>
      <c r="D113" s="43">
        <v>102644.42</v>
      </c>
    </row>
    <row r="114" spans="1:4" ht="12.75" customHeight="1" x14ac:dyDescent="0.25">
      <c r="A114" s="6"/>
      <c r="B114" s="12" t="s">
        <v>77</v>
      </c>
      <c r="C114" s="6" t="s">
        <v>17</v>
      </c>
      <c r="D114" s="42">
        <f>D110*33.03</f>
        <v>507803.22000000003</v>
      </c>
    </row>
    <row r="115" spans="1:4" ht="12.75" customHeight="1" x14ac:dyDescent="0.25">
      <c r="A115" s="6"/>
      <c r="B115" s="12" t="s">
        <v>78</v>
      </c>
      <c r="C115" s="6" t="s">
        <v>17</v>
      </c>
      <c r="D115" s="42">
        <f>D114</f>
        <v>507803.22000000003</v>
      </c>
    </row>
    <row r="116" spans="1:4" ht="12.75" customHeight="1" x14ac:dyDescent="0.25">
      <c r="A116" s="6"/>
      <c r="B116" s="12" t="s">
        <v>79</v>
      </c>
      <c r="C116" s="6" t="s">
        <v>17</v>
      </c>
      <c r="D116" s="45">
        <v>0</v>
      </c>
    </row>
    <row r="117" spans="1:4" ht="12.75" customHeight="1" x14ac:dyDescent="0.25">
      <c r="A117" s="6"/>
      <c r="B117" s="12" t="s">
        <v>80</v>
      </c>
      <c r="C117" s="6" t="s">
        <v>17</v>
      </c>
      <c r="D117" s="46">
        <v>0</v>
      </c>
    </row>
    <row r="118" spans="1:4" ht="12.75" customHeight="1" x14ac:dyDescent="0.25">
      <c r="A118" s="6"/>
      <c r="B118" s="15" t="s">
        <v>81</v>
      </c>
      <c r="C118" s="6"/>
      <c r="D118" s="8"/>
    </row>
    <row r="119" spans="1:4" ht="12.75" customHeight="1" x14ac:dyDescent="0.25">
      <c r="A119" s="6"/>
      <c r="B119" s="12" t="s">
        <v>71</v>
      </c>
      <c r="C119" s="6" t="s">
        <v>72</v>
      </c>
      <c r="D119" s="8"/>
    </row>
    <row r="120" spans="1:4" ht="12.75" customHeight="1" x14ac:dyDescent="0.25">
      <c r="A120" s="6"/>
      <c r="B120" s="12" t="s">
        <v>73</v>
      </c>
      <c r="C120" s="6" t="s">
        <v>72</v>
      </c>
      <c r="D120" s="42">
        <v>25395.58</v>
      </c>
    </row>
    <row r="121" spans="1:4" ht="12.75" customHeight="1" x14ac:dyDescent="0.25">
      <c r="A121" s="6"/>
      <c r="B121" s="12" t="s">
        <v>74</v>
      </c>
      <c r="C121" s="6" t="s">
        <v>17</v>
      </c>
      <c r="D121" s="43">
        <v>594666.67000000004</v>
      </c>
    </row>
    <row r="122" spans="1:4" ht="12.75" customHeight="1" x14ac:dyDescent="0.25">
      <c r="A122" s="6"/>
      <c r="B122" s="12" t="s">
        <v>75</v>
      </c>
      <c r="C122" s="6" t="s">
        <v>17</v>
      </c>
      <c r="D122" s="43">
        <v>554567.85</v>
      </c>
    </row>
    <row r="123" spans="1:4" ht="12.75" customHeight="1" x14ac:dyDescent="0.25">
      <c r="A123" s="6"/>
      <c r="B123" s="12" t="s">
        <v>76</v>
      </c>
      <c r="C123" s="6" t="s">
        <v>17</v>
      </c>
      <c r="D123" s="43">
        <v>132790.79999999999</v>
      </c>
    </row>
    <row r="124" spans="1:4" ht="12.75" customHeight="1" x14ac:dyDescent="0.25">
      <c r="A124" s="6"/>
      <c r="B124" s="12" t="s">
        <v>77</v>
      </c>
      <c r="C124" s="6" t="s">
        <v>17</v>
      </c>
      <c r="D124" s="42">
        <v>657884.72</v>
      </c>
    </row>
    <row r="125" spans="1:4" ht="12.75" customHeight="1" x14ac:dyDescent="0.25">
      <c r="A125" s="6"/>
      <c r="B125" s="12" t="s">
        <v>78</v>
      </c>
      <c r="C125" s="6" t="s">
        <v>17</v>
      </c>
      <c r="D125" s="42">
        <f>D124</f>
        <v>657884.72</v>
      </c>
    </row>
    <row r="126" spans="1:4" ht="12.75" customHeight="1" x14ac:dyDescent="0.25">
      <c r="A126" s="6"/>
      <c r="B126" s="12" t="s">
        <v>79</v>
      </c>
      <c r="C126" s="6" t="s">
        <v>17</v>
      </c>
      <c r="D126" s="45">
        <v>0</v>
      </c>
    </row>
    <row r="127" spans="1:4" ht="12.75" customHeight="1" x14ac:dyDescent="0.25">
      <c r="A127" s="6"/>
      <c r="B127" s="12" t="s">
        <v>80</v>
      </c>
      <c r="C127" s="6" t="s">
        <v>17</v>
      </c>
      <c r="D127" s="46">
        <v>0</v>
      </c>
    </row>
    <row r="128" spans="1:4" ht="12.75" customHeight="1" x14ac:dyDescent="0.25">
      <c r="A128" s="6"/>
      <c r="B128" s="15" t="s">
        <v>82</v>
      </c>
      <c r="C128" s="6"/>
      <c r="D128" s="46"/>
    </row>
    <row r="129" spans="1:4" ht="12.75" customHeight="1" x14ac:dyDescent="0.25">
      <c r="A129" s="6"/>
      <c r="B129" s="12" t="s">
        <v>75</v>
      </c>
      <c r="C129" s="6" t="s">
        <v>17</v>
      </c>
      <c r="D129" s="43">
        <v>0</v>
      </c>
    </row>
    <row r="130" spans="1:4" ht="12.75" customHeight="1" x14ac:dyDescent="0.25">
      <c r="A130" s="6"/>
      <c r="B130" s="12" t="s">
        <v>76</v>
      </c>
      <c r="C130" s="6" t="s">
        <v>17</v>
      </c>
      <c r="D130" s="43">
        <v>0</v>
      </c>
    </row>
    <row r="131" spans="1:4" ht="12.75" customHeight="1" x14ac:dyDescent="0.25">
      <c r="A131" s="6">
        <v>22</v>
      </c>
      <c r="B131" s="47" t="s">
        <v>12</v>
      </c>
      <c r="C131" s="48"/>
      <c r="D131" s="49"/>
    </row>
    <row r="132" spans="1:4" ht="12.75" customHeight="1" x14ac:dyDescent="0.25">
      <c r="A132" s="6"/>
      <c r="B132" s="12" t="s">
        <v>13</v>
      </c>
      <c r="C132" s="6" t="s">
        <v>45</v>
      </c>
      <c r="D132" s="9">
        <v>0</v>
      </c>
    </row>
    <row r="133" spans="1:4" ht="12.75" customHeight="1" x14ac:dyDescent="0.25">
      <c r="A133" s="6"/>
      <c r="B133" s="12" t="s">
        <v>14</v>
      </c>
      <c r="C133" s="6" t="s">
        <v>45</v>
      </c>
      <c r="D133" s="9">
        <v>0</v>
      </c>
    </row>
    <row r="134" spans="1:4" ht="12.75" customHeight="1" x14ac:dyDescent="0.25">
      <c r="A134" s="6"/>
      <c r="B134" s="12" t="s">
        <v>15</v>
      </c>
      <c r="C134" s="6" t="s">
        <v>45</v>
      </c>
      <c r="D134" s="9">
        <v>0</v>
      </c>
    </row>
    <row r="135" spans="1:4" ht="12.75" customHeight="1" x14ac:dyDescent="0.25">
      <c r="A135" s="6"/>
      <c r="B135" s="12" t="s">
        <v>16</v>
      </c>
      <c r="C135" s="6" t="s">
        <v>17</v>
      </c>
      <c r="D135" s="9">
        <v>0</v>
      </c>
    </row>
    <row r="136" spans="1:4" ht="12.75" customHeight="1" x14ac:dyDescent="0.25">
      <c r="A136" s="6">
        <f>A131+1</f>
        <v>23</v>
      </c>
      <c r="B136" s="47" t="s">
        <v>18</v>
      </c>
      <c r="C136" s="48"/>
      <c r="D136" s="49"/>
    </row>
    <row r="137" spans="1:4" s="16" customFormat="1" ht="12.75" customHeight="1" x14ac:dyDescent="0.25">
      <c r="A137" s="6"/>
      <c r="B137" s="12" t="s">
        <v>19</v>
      </c>
      <c r="C137" s="6" t="s">
        <v>45</v>
      </c>
      <c r="D137" s="19">
        <v>19</v>
      </c>
    </row>
    <row r="138" spans="1:4" s="16" customFormat="1" ht="12.75" customHeight="1" x14ac:dyDescent="0.25">
      <c r="A138" s="6"/>
      <c r="B138" s="12" t="s">
        <v>20</v>
      </c>
      <c r="C138" s="6" t="s">
        <v>45</v>
      </c>
      <c r="D138" s="19">
        <v>12</v>
      </c>
    </row>
    <row r="139" spans="1:4" s="16" customFormat="1" ht="12.75" customHeight="1" x14ac:dyDescent="0.25">
      <c r="A139" s="6"/>
      <c r="B139" s="12" t="s">
        <v>21</v>
      </c>
      <c r="C139" s="6" t="s">
        <v>17</v>
      </c>
      <c r="D139" s="43">
        <v>67471.45</v>
      </c>
    </row>
    <row r="140" spans="1:4" ht="12.75" customHeight="1" x14ac:dyDescent="0.25">
      <c r="A140" s="13"/>
      <c r="B140" s="10"/>
      <c r="C140" s="10"/>
      <c r="D140" s="11"/>
    </row>
    <row r="141" spans="1:4" ht="12.75" customHeight="1" x14ac:dyDescent="0.25">
      <c r="A141" s="13"/>
      <c r="B141" s="10"/>
      <c r="C141" s="10"/>
      <c r="D141" s="11"/>
    </row>
    <row r="142" spans="1:4" ht="12.75" customHeight="1" x14ac:dyDescent="0.2"/>
    <row r="143" spans="1:4" ht="12.75" customHeight="1" x14ac:dyDescent="0.2"/>
    <row r="144" spans="1: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</sheetData>
  <mergeCells count="14">
    <mergeCell ref="A1:D1"/>
    <mergeCell ref="A2:D2"/>
    <mergeCell ref="A3:D3"/>
    <mergeCell ref="A4:D4"/>
    <mergeCell ref="A30:D30"/>
    <mergeCell ref="A11:D11"/>
    <mergeCell ref="A12:D12"/>
    <mergeCell ref="B136:D136"/>
    <mergeCell ref="A31:D31"/>
    <mergeCell ref="A9:D9"/>
    <mergeCell ref="A10:D10"/>
    <mergeCell ref="B95:D95"/>
    <mergeCell ref="B131:D131"/>
    <mergeCell ref="B107:D107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2022-01-10T12:10:22Z</cp:lastPrinted>
  <dcterms:created xsi:type="dcterms:W3CDTF">1996-10-08T23:32:33Z</dcterms:created>
  <dcterms:modified xsi:type="dcterms:W3CDTF">2022-03-01T05:10:42Z</dcterms:modified>
</cp:coreProperties>
</file>